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Daten\06_Förderung_Land+Bund\1_Landesförderung\RL EuK\Formulare_SAENA\"/>
    </mc:Choice>
  </mc:AlternateContent>
  <bookViews>
    <workbookView xWindow="484" yWindow="105" windowWidth="19977" windowHeight="12659"/>
  </bookViews>
  <sheets>
    <sheet name="III.Ebene" sheetId="5" r:id="rId1"/>
    <sheet name="daten intern" sheetId="9" state="hidden" r:id="rId2"/>
  </sheets>
  <definedNames>
    <definedName name="_DIN200">'daten intern'!$A$220:$A$235</definedName>
    <definedName name="_DIN300">'daten intern'!$A$240:$A$290</definedName>
    <definedName name="_DIN400">'daten intern'!$A$296:$A$305</definedName>
    <definedName name="_DIN500">'daten intern'!$A$310:$A$344</definedName>
    <definedName name="_LB200">'daten intern'!$A$81:$A$87</definedName>
    <definedName name="_LB300">'daten intern'!$A$92:$A$136</definedName>
    <definedName name="_LB400">'daten intern'!$A$141:$A$172</definedName>
    <definedName name="_LB500">'daten intern'!$A$177:$A$211</definedName>
    <definedName name="Aufgabenstellung">'daten intern'!$B$6:$B$7</definedName>
    <definedName name="DIN">'daten intern'!$A$216:$E$344</definedName>
    <definedName name="_xlnm.Print_Area" localSheetId="0">III.Ebene!$A$1:$N$332</definedName>
    <definedName name="KB_KA">'daten intern'!$F$44:$F$45</definedName>
    <definedName name="KGRGruppe">'daten intern'!$B$23:$B$26</definedName>
    <definedName name="KS_KB_Auswahl">'daten intern'!$B$20:$B$21</definedName>
    <definedName name="LB">'daten intern'!$A$77:$E$211</definedName>
    <definedName name="LB_DIN_Auswahl">'daten intern'!$B$67:$B$68</definedName>
    <definedName name="mit_ohne_KGR100">'daten intern'!$F$23:$F$24</definedName>
    <definedName name="pschAUF">'daten intern'!$B$14:$B$15</definedName>
    <definedName name="pschBGF">'daten intern'!$B$17:$B$18</definedName>
    <definedName name="pschFBG">'daten intern'!$B$11:$B$12</definedName>
    <definedName name="Risikoabweichung">'daten intern'!$A$71:$A$74</definedName>
    <definedName name="RohAusbau">'daten intern'!$E$71:$E$72</definedName>
    <definedName name="Zielkosten">'daten intern'!$B$2:$B$3</definedName>
  </definedNames>
  <calcPr calcId="152511"/>
</workbook>
</file>

<file path=xl/calcChain.xml><?xml version="1.0" encoding="utf-8"?>
<calcChain xmlns="http://schemas.openxmlformats.org/spreadsheetml/2006/main">
  <c r="D7" i="9" l="1"/>
  <c r="D18" i="9"/>
  <c r="G30" i="5"/>
  <c r="G40" i="5"/>
  <c r="G280" i="5"/>
  <c r="G292" i="5"/>
  <c r="G314" i="5"/>
  <c r="J314" i="5"/>
  <c r="D3" i="9"/>
  <c r="D12" i="9"/>
  <c r="I12" i="9"/>
  <c r="D15" i="9"/>
  <c r="I15" i="9"/>
  <c r="I18" i="9"/>
  <c r="E349" i="9"/>
  <c r="E348" i="9" s="1"/>
  <c r="G349" i="9"/>
  <c r="E350" i="9"/>
  <c r="G350" i="9"/>
  <c r="G351" i="9" s="1"/>
  <c r="G352" i="9" s="1"/>
  <c r="G353" i="9" s="1"/>
  <c r="G354" i="9" s="1"/>
  <c r="G355" i="9" s="1"/>
  <c r="G356" i="9" s="1"/>
  <c r="G357" i="9" s="1"/>
  <c r="G358" i="9" s="1"/>
  <c r="G359" i="9" s="1"/>
  <c r="G360" i="9" s="1"/>
  <c r="G361" i="9" s="1"/>
  <c r="G362" i="9" s="1"/>
  <c r="G363" i="9" s="1"/>
  <c r="G364" i="9" s="1"/>
  <c r="G365" i="9" s="1"/>
  <c r="G366" i="9" s="1"/>
  <c r="G367" i="9" s="1"/>
  <c r="G368" i="9" s="1"/>
  <c r="G369" i="9" s="1"/>
  <c r="G370" i="9" s="1"/>
  <c r="G371" i="9" s="1"/>
  <c r="G372" i="9" s="1"/>
  <c r="G373" i="9" s="1"/>
  <c r="G374" i="9" s="1"/>
  <c r="G375" i="9" s="1"/>
  <c r="G376" i="9" s="1"/>
  <c r="G377" i="9" s="1"/>
  <c r="G378" i="9" s="1"/>
  <c r="G379" i="9" s="1"/>
  <c r="G380" i="9" s="1"/>
  <c r="G381" i="9" s="1"/>
  <c r="G382" i="9" s="1"/>
  <c r="G383" i="9" s="1"/>
  <c r="G384" i="9" s="1"/>
  <c r="G385" i="9" s="1"/>
  <c r="G386" i="9" s="1"/>
  <c r="G387" i="9" s="1"/>
  <c r="G388" i="9" s="1"/>
  <c r="G389" i="9" s="1"/>
  <c r="G390" i="9" s="1"/>
  <c r="G391" i="9" s="1"/>
  <c r="G392" i="9" s="1"/>
  <c r="G393" i="9" s="1"/>
  <c r="G394" i="9" s="1"/>
  <c r="G395" i="9" s="1"/>
  <c r="G396" i="9" s="1"/>
  <c r="G397" i="9" s="1"/>
  <c r="G398" i="9" s="1"/>
  <c r="G399" i="9" s="1"/>
  <c r="G400" i="9" s="1"/>
  <c r="G401" i="9" s="1"/>
  <c r="G402" i="9" s="1"/>
  <c r="G403" i="9" s="1"/>
  <c r="G404" i="9" s="1"/>
  <c r="G405" i="9" s="1"/>
  <c r="G406" i="9" s="1"/>
  <c r="G407" i="9" s="1"/>
  <c r="G408" i="9" s="1"/>
  <c r="G409" i="9" s="1"/>
  <c r="G410" i="9" s="1"/>
  <c r="G411" i="9" s="1"/>
  <c r="G412" i="9" s="1"/>
  <c r="G413" i="9" s="1"/>
  <c r="G414" i="9" s="1"/>
  <c r="G415" i="9" s="1"/>
  <c r="G416" i="9" s="1"/>
  <c r="G417" i="9" s="1"/>
  <c r="G418" i="9" s="1"/>
  <c r="G419" i="9" s="1"/>
  <c r="G420" i="9" s="1"/>
  <c r="G421" i="9" s="1"/>
  <c r="G422" i="9" s="1"/>
  <c r="G423" i="9" s="1"/>
  <c r="G424" i="9" s="1"/>
  <c r="G425" i="9" s="1"/>
  <c r="G426" i="9" s="1"/>
  <c r="G427" i="9" s="1"/>
  <c r="G428" i="9" s="1"/>
  <c r="G429" i="9" s="1"/>
  <c r="G430" i="9" s="1"/>
  <c r="G431" i="9" s="1"/>
  <c r="G432" i="9" s="1"/>
  <c r="G433" i="9" s="1"/>
  <c r="G434" i="9" s="1"/>
  <c r="G435" i="9" s="1"/>
  <c r="G436" i="9" s="1"/>
  <c r="G437" i="9" s="1"/>
  <c r="G438" i="9" s="1"/>
  <c r="G439" i="9" s="1"/>
  <c r="G440" i="9" s="1"/>
  <c r="G441" i="9" s="1"/>
  <c r="G442" i="9" s="1"/>
  <c r="G443" i="9" s="1"/>
  <c r="G444" i="9" s="1"/>
  <c r="G445" i="9" s="1"/>
  <c r="G446" i="9" s="1"/>
  <c r="G447" i="9" s="1"/>
  <c r="G448" i="9" s="1"/>
  <c r="G449" i="9" s="1"/>
  <c r="G450" i="9" s="1"/>
  <c r="G451" i="9" s="1"/>
  <c r="G452" i="9" s="1"/>
  <c r="G453" i="9" s="1"/>
  <c r="G454" i="9" s="1"/>
  <c r="G455" i="9" s="1"/>
  <c r="G456" i="9" s="1"/>
  <c r="G457" i="9" s="1"/>
  <c r="G458" i="9" s="1"/>
  <c r="G459" i="9" s="1"/>
  <c r="G460" i="9" s="1"/>
  <c r="G461" i="9" s="1"/>
  <c r="G462" i="9" s="1"/>
  <c r="G463" i="9" s="1"/>
  <c r="G464" i="9" s="1"/>
  <c r="G465" i="9" s="1"/>
  <c r="G466" i="9" s="1"/>
  <c r="G467" i="9" s="1"/>
  <c r="G468" i="9" s="1"/>
  <c r="G469" i="9" s="1"/>
  <c r="G470" i="9" s="1"/>
  <c r="G471" i="9" s="1"/>
  <c r="G472" i="9" s="1"/>
  <c r="G473" i="9" s="1"/>
  <c r="G474" i="9" s="1"/>
  <c r="G475" i="9" s="1"/>
  <c r="G476" i="9" s="1"/>
  <c r="G477" i="9" s="1"/>
  <c r="G478" i="9" s="1"/>
  <c r="G479" i="9" s="1"/>
  <c r="G480" i="9" s="1"/>
  <c r="G481" i="9" s="1"/>
  <c r="G482" i="9" s="1"/>
  <c r="G483" i="9" s="1"/>
  <c r="G484" i="9" s="1"/>
  <c r="G485" i="9" s="1"/>
  <c r="G486" i="9" s="1"/>
  <c r="G487" i="9" s="1"/>
  <c r="G488" i="9" s="1"/>
  <c r="G489" i="9" s="1"/>
  <c r="G490" i="9" s="1"/>
  <c r="G491" i="9" s="1"/>
  <c r="G492" i="9" s="1"/>
  <c r="G493" i="9" s="1"/>
  <c r="G494" i="9" s="1"/>
  <c r="G495" i="9" s="1"/>
  <c r="G496" i="9" s="1"/>
  <c r="G497" i="9" s="1"/>
  <c r="G498" i="9" s="1"/>
  <c r="G499" i="9" s="1"/>
  <c r="G500" i="9" s="1"/>
  <c r="G501" i="9" s="1"/>
  <c r="G502" i="9" s="1"/>
  <c r="G503" i="9" s="1"/>
  <c r="G504" i="9" s="1"/>
  <c r="G505" i="9" s="1"/>
  <c r="G506" i="9" s="1"/>
  <c r="G507" i="9" s="1"/>
  <c r="G508" i="9" s="1"/>
  <c r="G509" i="9" s="1"/>
  <c r="G510" i="9" s="1"/>
  <c r="G511" i="9" s="1"/>
  <c r="G512" i="9" s="1"/>
  <c r="G513" i="9" s="1"/>
  <c r="G514" i="9" s="1"/>
  <c r="G515" i="9" s="1"/>
  <c r="G516" i="9" s="1"/>
  <c r="G517" i="9" s="1"/>
  <c r="G518" i="9" s="1"/>
  <c r="G519" i="9" s="1"/>
  <c r="G520" i="9" s="1"/>
  <c r="G521" i="9" s="1"/>
  <c r="G522" i="9" s="1"/>
  <c r="G523" i="9" s="1"/>
  <c r="G524" i="9" s="1"/>
  <c r="G525" i="9" s="1"/>
  <c r="G526" i="9" s="1"/>
  <c r="G527" i="9" s="1"/>
  <c r="G528" i="9" s="1"/>
  <c r="G529" i="9" s="1"/>
  <c r="G530" i="9" s="1"/>
  <c r="G531" i="9" s="1"/>
  <c r="G532" i="9" s="1"/>
  <c r="G533" i="9" s="1"/>
  <c r="G534" i="9" s="1"/>
  <c r="G535" i="9" s="1"/>
  <c r="G536" i="9" s="1"/>
  <c r="G537" i="9" s="1"/>
  <c r="G538" i="9" s="1"/>
  <c r="G539" i="9" s="1"/>
  <c r="G540" i="9" s="1"/>
  <c r="G541" i="9" s="1"/>
  <c r="G542" i="9" s="1"/>
  <c r="G543" i="9" s="1"/>
  <c r="G544" i="9" s="1"/>
  <c r="G545" i="9" s="1"/>
  <c r="G546" i="9" s="1"/>
  <c r="G547" i="9" s="1"/>
  <c r="G548" i="9" s="1"/>
  <c r="G549" i="9" s="1"/>
  <c r="G550" i="9" s="1"/>
  <c r="G551" i="9" s="1"/>
  <c r="G552" i="9" s="1"/>
  <c r="G553" i="9" s="1"/>
  <c r="G554" i="9" s="1"/>
  <c r="G555" i="9" s="1"/>
  <c r="G556" i="9" s="1"/>
  <c r="G557" i="9" s="1"/>
  <c r="G558" i="9" s="1"/>
  <c r="G559" i="9" s="1"/>
  <c r="G560" i="9" s="1"/>
  <c r="G561" i="9" s="1"/>
  <c r="G562" i="9" s="1"/>
  <c r="G563" i="9" s="1"/>
  <c r="G564" i="9" s="1"/>
  <c r="G565" i="9" s="1"/>
  <c r="G566" i="9" s="1"/>
  <c r="G567" i="9" s="1"/>
  <c r="G568" i="9" s="1"/>
  <c r="G569" i="9" s="1"/>
  <c r="G570" i="9" s="1"/>
  <c r="G571" i="9" s="1"/>
  <c r="G572" i="9" s="1"/>
  <c r="G573" i="9" s="1"/>
  <c r="G574" i="9" s="1"/>
  <c r="G575" i="9" s="1"/>
  <c r="G576" i="9" s="1"/>
  <c r="G577" i="9" s="1"/>
  <c r="G578" i="9" s="1"/>
  <c r="G579" i="9" s="1"/>
  <c r="G580" i="9" s="1"/>
  <c r="G581" i="9" s="1"/>
  <c r="G582" i="9" s="1"/>
  <c r="G583" i="9" s="1"/>
  <c r="G584" i="9" s="1"/>
  <c r="G585" i="9" s="1"/>
  <c r="G586" i="9" s="1"/>
  <c r="G587" i="9" s="1"/>
  <c r="G588" i="9" s="1"/>
  <c r="G589" i="9" s="1"/>
  <c r="G590" i="9" s="1"/>
  <c r="G591" i="9" s="1"/>
  <c r="G592" i="9" s="1"/>
  <c r="G593" i="9" s="1"/>
  <c r="G594" i="9" s="1"/>
  <c r="G595" i="9" s="1"/>
  <c r="G596" i="9" s="1"/>
  <c r="G597" i="9" s="1"/>
  <c r="G598" i="9" s="1"/>
  <c r="G599" i="9" s="1"/>
  <c r="G600" i="9" s="1"/>
  <c r="G601" i="9" s="1"/>
  <c r="G602" i="9" s="1"/>
  <c r="G603" i="9" s="1"/>
  <c r="G604" i="9" s="1"/>
  <c r="G605" i="9" s="1"/>
  <c r="G606" i="9" s="1"/>
  <c r="G607" i="9" s="1"/>
  <c r="G608" i="9" s="1"/>
  <c r="G609" i="9" s="1"/>
  <c r="G610" i="9" s="1"/>
  <c r="G611" i="9" s="1"/>
  <c r="G612" i="9" s="1"/>
  <c r="G613" i="9" s="1"/>
  <c r="G614" i="9" s="1"/>
  <c r="G615" i="9" s="1"/>
  <c r="G616" i="9" s="1"/>
  <c r="G617" i="9" s="1"/>
  <c r="G618" i="9" s="1"/>
  <c r="G619" i="9" s="1"/>
  <c r="G620" i="9" s="1"/>
  <c r="G621" i="9" s="1"/>
  <c r="G622" i="9" s="1"/>
  <c r="G623" i="9" s="1"/>
  <c r="G624" i="9" s="1"/>
  <c r="G625" i="9" s="1"/>
  <c r="G626" i="9" s="1"/>
  <c r="G627" i="9" s="1"/>
  <c r="G628" i="9" s="1"/>
  <c r="G629" i="9" s="1"/>
  <c r="G630" i="9" s="1"/>
  <c r="G631" i="9" s="1"/>
  <c r="G632" i="9" s="1"/>
  <c r="G633" i="9" s="1"/>
  <c r="G634" i="9" s="1"/>
  <c r="G635" i="9" s="1"/>
  <c r="G636" i="9" s="1"/>
  <c r="G637" i="9" s="1"/>
  <c r="G638" i="9" s="1"/>
  <c r="G639" i="9" s="1"/>
  <c r="G640" i="9" s="1"/>
  <c r="G641" i="9" s="1"/>
  <c r="G642" i="9" s="1"/>
  <c r="G643" i="9" s="1"/>
  <c r="G644" i="9" s="1"/>
  <c r="G645" i="9" s="1"/>
  <c r="G646" i="9" s="1"/>
  <c r="E360" i="9"/>
  <c r="E366" i="9"/>
  <c r="E365" i="9" s="1"/>
  <c r="E372" i="9"/>
  <c r="E382" i="9"/>
  <c r="E392" i="9"/>
  <c r="E393" i="9"/>
  <c r="E398" i="9"/>
  <c r="E397" i="9"/>
  <c r="E403" i="9"/>
  <c r="E412" i="9"/>
  <c r="E422" i="9"/>
  <c r="E430" i="9"/>
  <c r="E435" i="9"/>
  <c r="E441" i="9"/>
  <c r="E445" i="9"/>
  <c r="E457" i="9"/>
  <c r="E456" i="9" s="1"/>
  <c r="E462" i="9"/>
  <c r="E467" i="9"/>
  <c r="E473" i="9"/>
  <c r="E481" i="9"/>
  <c r="E490" i="9"/>
  <c r="E497" i="9"/>
  <c r="E507" i="9"/>
  <c r="E514" i="9"/>
  <c r="E528" i="9"/>
  <c r="E527" i="9" s="1"/>
  <c r="E532" i="9"/>
  <c r="E541" i="9"/>
  <c r="E551" i="9"/>
  <c r="E561" i="9"/>
  <c r="E565" i="9"/>
  <c r="E569" i="9"/>
  <c r="E577" i="9"/>
  <c r="E589" i="9"/>
  <c r="E588" i="9" s="1"/>
  <c r="E593" i="9"/>
  <c r="E600" i="9"/>
  <c r="E599" i="9" s="1"/>
  <c r="E605" i="9"/>
  <c r="E612" i="9"/>
  <c r="E620" i="9"/>
  <c r="E630" i="9"/>
  <c r="E634" i="9"/>
  <c r="E639" i="9"/>
  <c r="E646" i="9"/>
</calcChain>
</file>

<file path=xl/comments1.xml><?xml version="1.0" encoding="utf-8"?>
<comments xmlns="http://schemas.openxmlformats.org/spreadsheetml/2006/main">
  <authors>
    <author>mio</author>
  </authors>
  <commentList>
    <comment ref="B2" authorId="0" shapeId="0">
      <text>
        <r>
          <rPr>
            <sz val="8"/>
            <color indexed="81"/>
            <rFont val="Tahoma"/>
          </rPr>
          <t>Durch Klicken auf den Begriff öffnet sich ein Auswahlknopf / Pulldownmenü.</t>
        </r>
      </text>
    </comment>
    <comment ref="P29" authorId="0" shapeId="0">
      <text>
        <r>
          <rPr>
            <sz val="8"/>
            <color indexed="81"/>
            <rFont val="Tahoma"/>
            <family val="2"/>
          </rPr>
          <t>Grundstücksfläche</t>
        </r>
      </text>
    </comment>
    <comment ref="P30" authorId="0" shapeId="0">
      <text>
        <r>
          <rPr>
            <sz val="8"/>
            <color indexed="81"/>
            <rFont val="Tahoma"/>
            <family val="2"/>
          </rPr>
          <t>Grundstücksfläche</t>
        </r>
      </text>
    </comment>
    <comment ref="P46" authorId="0" shapeId="0">
      <text>
        <r>
          <rPr>
            <sz val="8"/>
            <color indexed="81"/>
            <rFont val="Tahoma"/>
            <family val="2"/>
          </rPr>
          <t>Grundstücksfläche</t>
        </r>
      </text>
    </comment>
    <comment ref="P47" authorId="0" shapeId="0">
      <text>
        <r>
          <rPr>
            <sz val="8"/>
            <color indexed="81"/>
            <rFont val="Tahoma"/>
            <family val="2"/>
          </rPr>
          <t>Grundstücksfläche</t>
        </r>
      </text>
    </comment>
    <comment ref="P48" authorId="0" shapeId="0">
      <text>
        <r>
          <rPr>
            <sz val="8"/>
            <color indexed="81"/>
            <rFont val="Tahoma"/>
            <family val="2"/>
          </rPr>
          <t>Grundstücksfläche</t>
        </r>
      </text>
    </comment>
    <comment ref="P49" authorId="0" shapeId="0">
      <text>
        <r>
          <rPr>
            <sz val="8"/>
            <color indexed="81"/>
            <rFont val="Tahoma"/>
            <family val="2"/>
          </rPr>
          <t>Grundstücksfläche</t>
        </r>
      </text>
    </comment>
    <comment ref="P50" authorId="0" shapeId="0">
      <text>
        <r>
          <rPr>
            <sz val="8"/>
            <color indexed="81"/>
            <rFont val="Tahoma"/>
            <family val="2"/>
          </rPr>
          <t>Grundstücksfläche</t>
        </r>
      </text>
    </comment>
    <comment ref="P51" authorId="0" shapeId="0">
      <text>
        <r>
          <rPr>
            <sz val="8"/>
            <color indexed="81"/>
            <rFont val="Tahoma"/>
            <family val="2"/>
          </rPr>
          <t>Grundstücksfläche</t>
        </r>
      </text>
    </comment>
    <comment ref="P52" authorId="0" shapeId="0">
      <text>
        <r>
          <rPr>
            <sz val="8"/>
            <color indexed="81"/>
            <rFont val="Tahoma"/>
            <family val="2"/>
          </rPr>
          <t>Grundstücksfläche</t>
        </r>
      </text>
    </comment>
    <comment ref="P53" authorId="0" shapeId="0">
      <text>
        <r>
          <rPr>
            <sz val="8"/>
            <color indexed="81"/>
            <rFont val="Tahoma"/>
            <family val="2"/>
          </rPr>
          <t>Grundstücksfläche</t>
        </r>
      </text>
    </comment>
    <comment ref="P54" authorId="0" shapeId="0">
      <text>
        <r>
          <rPr>
            <sz val="8"/>
            <color indexed="81"/>
            <rFont val="Tahoma"/>
            <family val="2"/>
          </rPr>
          <t>Grundstücksfläche</t>
        </r>
      </text>
    </comment>
    <comment ref="P55" authorId="0" shapeId="0">
      <text>
        <r>
          <rPr>
            <sz val="8"/>
            <color indexed="81"/>
            <rFont val="Tahoma"/>
            <family val="2"/>
          </rPr>
          <t>Grundstücksfläche</t>
        </r>
      </text>
    </comment>
    <comment ref="P56" authorId="0" shapeId="0">
      <text>
        <r>
          <rPr>
            <sz val="8"/>
            <color indexed="81"/>
            <rFont val="Tahoma"/>
            <family val="2"/>
          </rPr>
          <t>Grundstücksfläche</t>
        </r>
      </text>
    </comment>
    <comment ref="P57" authorId="0" shapeId="0">
      <text>
        <r>
          <rPr>
            <sz val="8"/>
            <color indexed="81"/>
            <rFont val="Tahoma"/>
            <family val="2"/>
          </rPr>
          <t>Grundstücksfläche</t>
        </r>
      </text>
    </comment>
    <comment ref="P58" authorId="0" shapeId="0">
      <text>
        <r>
          <rPr>
            <sz val="8"/>
            <color indexed="81"/>
            <rFont val="Tahoma"/>
            <family val="2"/>
          </rPr>
          <t>Grundstücksfläche</t>
        </r>
      </text>
    </comment>
    <comment ref="P59" authorId="0" shapeId="0">
      <text>
        <r>
          <rPr>
            <sz val="8"/>
            <color indexed="81"/>
            <rFont val="Tahoma"/>
            <family val="2"/>
          </rPr>
          <t>Grundstücksfläche</t>
        </r>
      </text>
    </comment>
    <comment ref="P60" authorId="0" shapeId="0">
      <text>
        <r>
          <rPr>
            <sz val="8"/>
            <color indexed="81"/>
            <rFont val="Tahoma"/>
            <family val="2"/>
          </rPr>
          <t>Grundstücksfläche</t>
        </r>
      </text>
    </comment>
    <comment ref="P61" authorId="0" shapeId="0">
      <text>
        <r>
          <rPr>
            <sz val="8"/>
            <color indexed="81"/>
            <rFont val="Tahoma"/>
            <family val="2"/>
          </rPr>
          <t>Grundstücksfläche</t>
        </r>
      </text>
    </comment>
    <comment ref="P62" authorId="0" shapeId="0">
      <text>
        <r>
          <rPr>
            <sz val="8"/>
            <color indexed="81"/>
            <rFont val="Tahoma"/>
            <family val="2"/>
          </rPr>
          <t>Grundstücksfläche</t>
        </r>
      </text>
    </comment>
    <comment ref="P63" authorId="0" shapeId="0">
      <text>
        <r>
          <rPr>
            <sz val="8"/>
            <color indexed="81"/>
            <rFont val="Tahoma"/>
            <family val="2"/>
          </rPr>
          <t>Grundstücksfläche</t>
        </r>
      </text>
    </comment>
    <comment ref="P64" authorId="0" shapeId="0">
      <text>
        <r>
          <rPr>
            <sz val="8"/>
            <color indexed="81"/>
            <rFont val="Tahoma"/>
            <family val="2"/>
          </rPr>
          <t>Grundstücksfläche</t>
        </r>
      </text>
    </comment>
    <comment ref="P65" authorId="0" shapeId="0">
      <text>
        <r>
          <rPr>
            <sz val="8"/>
            <color indexed="81"/>
            <rFont val="Tahoma"/>
            <family val="2"/>
          </rPr>
          <t>Grundstücksfläche</t>
        </r>
      </text>
    </comment>
    <comment ref="P66" authorId="0" shapeId="0">
      <text>
        <r>
          <rPr>
            <sz val="8"/>
            <color indexed="81"/>
            <rFont val="Tahoma"/>
            <family val="2"/>
          </rPr>
          <t>Grundstücksfläche</t>
        </r>
      </text>
    </comment>
    <comment ref="P67" authorId="0" shapeId="0">
      <text>
        <r>
          <rPr>
            <sz val="8"/>
            <color indexed="81"/>
            <rFont val="Tahoma"/>
            <family val="2"/>
          </rPr>
          <t>Grundstücksfläche</t>
        </r>
      </text>
    </comment>
    <comment ref="P68" authorId="0" shapeId="0">
      <text>
        <r>
          <rPr>
            <sz val="8"/>
            <color indexed="81"/>
            <rFont val="Tahoma"/>
            <family val="2"/>
          </rPr>
          <t>Grundstücksfläche</t>
        </r>
      </text>
    </comment>
    <comment ref="P69" authorId="0" shapeId="0">
      <text>
        <r>
          <rPr>
            <sz val="8"/>
            <color indexed="81"/>
            <rFont val="Tahoma"/>
            <family val="2"/>
          </rPr>
          <t>Grundstücksfläche</t>
        </r>
      </text>
    </comment>
    <comment ref="P70" authorId="0" shapeId="0">
      <text>
        <r>
          <rPr>
            <sz val="8"/>
            <color indexed="81"/>
            <rFont val="Tahoma"/>
            <family val="2"/>
          </rPr>
          <t>Grundstücksfläche</t>
        </r>
      </text>
    </comment>
    <comment ref="P71" authorId="0" shapeId="0">
      <text>
        <r>
          <rPr>
            <sz val="8"/>
            <color indexed="81"/>
            <rFont val="Tahoma"/>
            <family val="2"/>
          </rPr>
          <t>Grundstücksfläche</t>
        </r>
      </text>
    </comment>
    <comment ref="P72" authorId="0" shapeId="0">
      <text>
        <r>
          <rPr>
            <sz val="8"/>
            <color indexed="81"/>
            <rFont val="Tahoma"/>
            <family val="2"/>
          </rPr>
          <t>Grundstücksfläche</t>
        </r>
      </text>
    </comment>
    <comment ref="P73" authorId="0" shapeId="0">
      <text>
        <r>
          <rPr>
            <sz val="8"/>
            <color indexed="81"/>
            <rFont val="Tahoma"/>
            <family val="2"/>
          </rPr>
          <t>Grundstücksfläche</t>
        </r>
      </text>
    </comment>
    <comment ref="P74" authorId="0" shapeId="0">
      <text>
        <r>
          <rPr>
            <sz val="8"/>
            <color indexed="81"/>
            <rFont val="Tahoma"/>
            <family val="2"/>
          </rPr>
          <t>Grundstücksfläche</t>
        </r>
      </text>
    </comment>
    <comment ref="P75" authorId="0" shapeId="0">
      <text>
        <r>
          <rPr>
            <sz val="8"/>
            <color indexed="81"/>
            <rFont val="Tahoma"/>
            <family val="2"/>
          </rPr>
          <t>Grundstücksfläche</t>
        </r>
      </text>
    </comment>
    <comment ref="P78" authorId="0" shapeId="0">
      <text>
        <r>
          <rPr>
            <sz val="8"/>
            <color indexed="81"/>
            <rFont val="Tahoma"/>
            <family val="2"/>
          </rPr>
          <t>Baugrubenrauminhalt</t>
        </r>
      </text>
    </comment>
    <comment ref="P79" authorId="0" shapeId="0">
      <text>
        <r>
          <rPr>
            <sz val="8"/>
            <color indexed="81"/>
            <rFont val="Tahoma"/>
            <family val="2"/>
          </rPr>
          <t>Baugrubenrauminhalt</t>
        </r>
      </text>
    </comment>
    <comment ref="P80" authorId="0" shapeId="0">
      <text>
        <r>
          <rPr>
            <sz val="8"/>
            <color indexed="81"/>
            <rFont val="Tahoma"/>
            <family val="2"/>
          </rPr>
          <t>Verbaute Fläche</t>
        </r>
      </text>
    </comment>
    <comment ref="P81" authorId="0" shapeId="0">
      <text>
        <r>
          <rPr>
            <sz val="8"/>
            <color indexed="81"/>
            <rFont val="Tahoma"/>
            <family val="2"/>
          </rPr>
          <t>Gründungsfläche</t>
        </r>
        <r>
          <rPr>
            <sz val="8"/>
            <color indexed="81"/>
            <rFont val="Tahoma"/>
          </rPr>
          <t xml:space="preserve">
</t>
        </r>
      </text>
    </comment>
    <comment ref="P82" authorId="0" shapeId="0">
      <text>
        <r>
          <rPr>
            <sz val="8"/>
            <color indexed="81"/>
            <rFont val="Tahoma"/>
            <family val="2"/>
          </rPr>
          <t>Baugrubenrauminhalt</t>
        </r>
      </text>
    </comment>
    <comment ref="P83" authorId="0" shapeId="0">
      <text>
        <r>
          <rPr>
            <sz val="8"/>
            <color indexed="81"/>
            <rFont val="Tahoma"/>
            <family val="2"/>
          </rPr>
          <t>Gründungsfläche</t>
        </r>
        <r>
          <rPr>
            <sz val="8"/>
            <color indexed="81"/>
            <rFont val="Tahoma"/>
          </rPr>
          <t xml:space="preserve">
</t>
        </r>
      </text>
    </comment>
    <comment ref="P84" authorId="0" shapeId="0">
      <text>
        <r>
          <rPr>
            <sz val="8"/>
            <color indexed="81"/>
            <rFont val="Tahoma"/>
            <family val="2"/>
          </rPr>
          <t>Gründungsfläche</t>
        </r>
        <r>
          <rPr>
            <sz val="8"/>
            <color indexed="81"/>
            <rFont val="Tahoma"/>
          </rPr>
          <t xml:space="preserve">
</t>
        </r>
      </text>
    </comment>
    <comment ref="P85" authorId="0" shapeId="0">
      <text>
        <r>
          <rPr>
            <sz val="8"/>
            <color indexed="81"/>
            <rFont val="Tahoma"/>
            <family val="2"/>
          </rPr>
          <t>Flachgründungsfläche</t>
        </r>
        <r>
          <rPr>
            <sz val="8"/>
            <color indexed="81"/>
            <rFont val="Tahoma"/>
          </rPr>
          <t xml:space="preserve">
</t>
        </r>
      </text>
    </comment>
    <comment ref="P86" authorId="0" shapeId="0">
      <text>
        <r>
          <rPr>
            <sz val="8"/>
            <color indexed="81"/>
            <rFont val="Tahoma"/>
            <family val="2"/>
          </rPr>
          <t>Tiefgründungsfläche</t>
        </r>
      </text>
    </comment>
    <comment ref="P87" authorId="0" shapeId="0">
      <text>
        <r>
          <rPr>
            <sz val="8"/>
            <color indexed="81"/>
            <rFont val="Tahoma"/>
            <family val="2"/>
          </rPr>
          <t>Bodenbelagsfläche</t>
        </r>
      </text>
    </comment>
    <comment ref="P88" authorId="0" shapeId="0">
      <text>
        <r>
          <rPr>
            <sz val="8"/>
            <color indexed="81"/>
            <rFont val="Tahoma"/>
            <family val="2"/>
          </rPr>
          <t>Bodenbelagsfläche</t>
        </r>
      </text>
    </comment>
    <comment ref="P89" authorId="0" shapeId="0">
      <text>
        <r>
          <rPr>
            <sz val="8"/>
            <color indexed="81"/>
            <rFont val="Tahoma"/>
            <family val="2"/>
          </rPr>
          <t>Gründungsfläche</t>
        </r>
        <r>
          <rPr>
            <sz val="8"/>
            <color indexed="81"/>
            <rFont val="Tahoma"/>
          </rPr>
          <t xml:space="preserve">
</t>
        </r>
      </text>
    </comment>
    <comment ref="P90" authorId="0" shapeId="0">
      <text>
        <r>
          <rPr>
            <sz val="8"/>
            <color indexed="81"/>
            <rFont val="Tahoma"/>
            <family val="2"/>
          </rPr>
          <t>Gründungsfläche</t>
        </r>
        <r>
          <rPr>
            <sz val="8"/>
            <color indexed="81"/>
            <rFont val="Tahoma"/>
          </rPr>
          <t xml:space="preserve">
</t>
        </r>
      </text>
    </comment>
    <comment ref="P91" authorId="0" shapeId="0">
      <text>
        <r>
          <rPr>
            <sz val="8"/>
            <color indexed="81"/>
            <rFont val="Tahoma"/>
            <family val="2"/>
          </rPr>
          <t>Gründungsfläche</t>
        </r>
        <r>
          <rPr>
            <sz val="8"/>
            <color indexed="81"/>
            <rFont val="Tahoma"/>
          </rPr>
          <t xml:space="preserve">
</t>
        </r>
      </text>
    </comment>
    <comment ref="P92" authorId="0" shapeId="0">
      <text>
        <r>
          <rPr>
            <sz val="8"/>
            <color indexed="81"/>
            <rFont val="Tahoma"/>
            <family val="2"/>
          </rPr>
          <t>Außenwandfläche</t>
        </r>
      </text>
    </comment>
    <comment ref="P93" authorId="0" shapeId="0">
      <text>
        <r>
          <rPr>
            <sz val="8"/>
            <color indexed="81"/>
            <rFont val="Tahoma"/>
            <family val="2"/>
          </rPr>
          <t>Außenwandfläche, tragend</t>
        </r>
      </text>
    </comment>
    <comment ref="P94" authorId="0" shapeId="0">
      <text>
        <r>
          <rPr>
            <sz val="8"/>
            <color indexed="81"/>
            <rFont val="Tahoma"/>
            <family val="2"/>
          </rPr>
          <t>Außenwandfläche, nichttragend</t>
        </r>
      </text>
    </comment>
    <comment ref="P95" authorId="0" shapeId="0">
      <text>
        <r>
          <rPr>
            <sz val="8"/>
            <color indexed="81"/>
            <rFont val="Tahoma"/>
            <family val="2"/>
          </rPr>
          <t>Außenstützenlänge</t>
        </r>
      </text>
    </comment>
    <comment ref="P96" authorId="0" shapeId="0">
      <text>
        <r>
          <rPr>
            <sz val="8"/>
            <color indexed="81"/>
            <rFont val="Tahoma"/>
            <family val="2"/>
          </rPr>
          <t>Außentüren-/ Außenfensterfläche</t>
        </r>
      </text>
    </comment>
    <comment ref="P97" authorId="0" shapeId="0">
      <text>
        <r>
          <rPr>
            <sz val="8"/>
            <color indexed="81"/>
            <rFont val="Tahoma"/>
            <family val="2"/>
          </rPr>
          <t>Außenbekleidungsfläche
Außenwand</t>
        </r>
      </text>
    </comment>
    <comment ref="P98" authorId="0" shapeId="0">
      <text>
        <r>
          <rPr>
            <sz val="8"/>
            <color indexed="81"/>
            <rFont val="Tahoma"/>
            <family val="2"/>
          </rPr>
          <t>Innenbekleidungsfläche
Außenwand</t>
        </r>
      </text>
    </comment>
    <comment ref="P99" authorId="0" shapeId="0">
      <text>
        <r>
          <rPr>
            <sz val="8"/>
            <color indexed="81"/>
            <rFont val="Tahoma"/>
            <family val="2"/>
          </rPr>
          <t>Elementierte Außenwandfläche</t>
        </r>
      </text>
    </comment>
    <comment ref="P100" authorId="0" shapeId="0">
      <text>
        <r>
          <rPr>
            <sz val="8"/>
            <color indexed="81"/>
            <rFont val="Tahoma"/>
            <family val="2"/>
          </rPr>
          <t>Sonnengeschützte Fläche</t>
        </r>
      </text>
    </comment>
    <comment ref="P101" authorId="0" shapeId="0">
      <text>
        <r>
          <rPr>
            <sz val="8"/>
            <color indexed="81"/>
            <rFont val="Tahoma"/>
            <family val="2"/>
          </rPr>
          <t>Außenwandfläche</t>
        </r>
      </text>
    </comment>
    <comment ref="P102" authorId="0" shapeId="0">
      <text>
        <r>
          <rPr>
            <sz val="8"/>
            <color indexed="81"/>
            <rFont val="Tahoma"/>
          </rPr>
          <t>Innenwandfläche</t>
        </r>
      </text>
    </comment>
    <comment ref="P103" authorId="0" shapeId="0">
      <text>
        <r>
          <rPr>
            <sz val="8"/>
            <color indexed="81"/>
            <rFont val="Tahoma"/>
            <family val="2"/>
          </rPr>
          <t>Tragende Innenwandwandfläche</t>
        </r>
      </text>
    </comment>
    <comment ref="P104" authorId="0" shapeId="0">
      <text>
        <r>
          <rPr>
            <sz val="8"/>
            <color indexed="81"/>
            <rFont val="Tahoma"/>
            <family val="2"/>
          </rPr>
          <t>Nichttragende Innenwandwandfläche</t>
        </r>
      </text>
    </comment>
    <comment ref="P105" authorId="0" shapeId="0">
      <text>
        <r>
          <rPr>
            <sz val="8"/>
            <color indexed="81"/>
            <rFont val="Tahoma"/>
            <family val="2"/>
          </rPr>
          <t>Innenstützenlänge</t>
        </r>
      </text>
    </comment>
    <comment ref="P106" authorId="0" shapeId="0">
      <text>
        <r>
          <rPr>
            <sz val="8"/>
            <color indexed="81"/>
            <rFont val="Tahoma"/>
            <family val="2"/>
          </rPr>
          <t>Innentüren-/ Innenfensterfläche</t>
        </r>
      </text>
    </comment>
    <comment ref="P107" authorId="0" shapeId="0">
      <text>
        <r>
          <rPr>
            <sz val="8"/>
            <color indexed="81"/>
            <rFont val="Tahoma"/>
            <family val="2"/>
          </rPr>
          <t xml:space="preserve">Innenwandbekleidungsfläche
</t>
        </r>
      </text>
    </comment>
    <comment ref="P108" authorId="0" shapeId="0">
      <text>
        <r>
          <rPr>
            <sz val="8"/>
            <color indexed="81"/>
            <rFont val="Tahoma"/>
            <family val="2"/>
          </rPr>
          <t>Elementierte Innenwandfläche</t>
        </r>
      </text>
    </comment>
    <comment ref="P109" authorId="0" shapeId="0">
      <text>
        <r>
          <rPr>
            <sz val="8"/>
            <color indexed="81"/>
            <rFont val="Tahoma"/>
          </rPr>
          <t>Innenwandfläche</t>
        </r>
      </text>
    </comment>
    <comment ref="P110" authorId="0" shapeId="0">
      <text>
        <r>
          <rPr>
            <sz val="8"/>
            <color indexed="81"/>
            <rFont val="Tahoma"/>
            <family val="2"/>
          </rPr>
          <t>Deckenfläche</t>
        </r>
      </text>
    </comment>
    <comment ref="P111" authorId="0" shapeId="0">
      <text>
        <r>
          <rPr>
            <sz val="8"/>
            <color indexed="81"/>
            <rFont val="Tahoma"/>
            <family val="2"/>
          </rPr>
          <t>Deckenkonstruktionsfläche</t>
        </r>
      </text>
    </comment>
    <comment ref="P112" authorId="0" shapeId="0">
      <text>
        <r>
          <rPr>
            <sz val="8"/>
            <color indexed="81"/>
            <rFont val="Tahoma"/>
            <family val="2"/>
          </rPr>
          <t>Deckenbelagsfläche</t>
        </r>
      </text>
    </comment>
    <comment ref="P113" authorId="0" shapeId="0">
      <text>
        <r>
          <rPr>
            <sz val="8"/>
            <color indexed="81"/>
            <rFont val="Tahoma"/>
            <family val="2"/>
          </rPr>
          <t>Deckenbekleidungsfläche</t>
        </r>
      </text>
    </comment>
    <comment ref="P114" authorId="0" shapeId="0">
      <text>
        <r>
          <rPr>
            <sz val="8"/>
            <color indexed="81"/>
            <rFont val="Tahoma"/>
            <family val="2"/>
          </rPr>
          <t>Deckenfläche</t>
        </r>
      </text>
    </comment>
    <comment ref="P115" authorId="0" shapeId="0">
      <text>
        <r>
          <rPr>
            <sz val="8"/>
            <color indexed="81"/>
            <rFont val="Tahoma"/>
            <family val="2"/>
          </rPr>
          <t>Dachfläche</t>
        </r>
      </text>
    </comment>
    <comment ref="P116" authorId="0" shapeId="0">
      <text>
        <r>
          <rPr>
            <sz val="8"/>
            <color indexed="81"/>
            <rFont val="Tahoma"/>
            <family val="2"/>
          </rPr>
          <t>Dachkonstruktionsfläche</t>
        </r>
      </text>
    </comment>
    <comment ref="P117" authorId="0" shapeId="0">
      <text>
        <r>
          <rPr>
            <sz val="8"/>
            <color indexed="81"/>
            <rFont val="Tahoma"/>
            <family val="2"/>
          </rPr>
          <t>Dachfenster-/ Dachöffnungsfläche</t>
        </r>
      </text>
    </comment>
    <comment ref="P118" authorId="0" shapeId="0">
      <text>
        <r>
          <rPr>
            <sz val="8"/>
            <color indexed="81"/>
            <rFont val="Tahoma"/>
            <family val="2"/>
          </rPr>
          <t>Dachbelagsfläche</t>
        </r>
      </text>
    </comment>
    <comment ref="P119" authorId="0" shapeId="0">
      <text>
        <r>
          <rPr>
            <sz val="8"/>
            <color indexed="81"/>
            <rFont val="Tahoma"/>
            <family val="2"/>
          </rPr>
          <t>Dachbekleidungsfläche</t>
        </r>
      </text>
    </comment>
    <comment ref="P120" authorId="0" shapeId="0">
      <text>
        <r>
          <rPr>
            <sz val="8"/>
            <color indexed="81"/>
            <rFont val="Tahoma"/>
            <family val="2"/>
          </rPr>
          <t>Dachfläche</t>
        </r>
      </text>
    </comment>
    <comment ref="P121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22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23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24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25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26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27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28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29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30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31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32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33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34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37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38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39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40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41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42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43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44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45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46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47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48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49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50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51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52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53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54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55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56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57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58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59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60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61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62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63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64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65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66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67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68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69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70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71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72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73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74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75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76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77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78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79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80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81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82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83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84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85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86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87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88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89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90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91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92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93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94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95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96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97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98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199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200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201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202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203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208" authorId="0" shapeId="0">
      <text>
        <r>
          <rPr>
            <sz val="8"/>
            <color indexed="81"/>
            <rFont val="Tahoma"/>
            <family val="2"/>
          </rPr>
          <t>Geländefläche</t>
        </r>
      </text>
    </comment>
    <comment ref="P209" authorId="0" shapeId="0">
      <text>
        <r>
          <rPr>
            <sz val="8"/>
            <color indexed="81"/>
            <rFont val="Tahoma"/>
            <family val="2"/>
          </rPr>
          <t>Oberbodenfläche</t>
        </r>
      </text>
    </comment>
    <comment ref="P210" authorId="0" shapeId="0">
      <text>
        <r>
          <rPr>
            <sz val="8"/>
            <color indexed="81"/>
            <rFont val="Tahoma"/>
            <family val="2"/>
          </rPr>
          <t>bearbeitete Bodenfläche</t>
        </r>
      </text>
    </comment>
    <comment ref="P211" authorId="0" shapeId="0">
      <text>
        <r>
          <rPr>
            <sz val="8"/>
            <color indexed="81"/>
            <rFont val="Tahoma"/>
            <family val="2"/>
          </rPr>
          <t>Geländefläche</t>
        </r>
      </text>
    </comment>
    <comment ref="P212" authorId="0" shapeId="0">
      <text>
        <r>
          <rPr>
            <sz val="8"/>
            <color indexed="81"/>
            <rFont val="Tahoma"/>
            <family val="2"/>
          </rPr>
          <t>befestigte Fläche</t>
        </r>
      </text>
    </comment>
    <comment ref="P213" authorId="0" shapeId="0">
      <text>
        <r>
          <rPr>
            <sz val="8"/>
            <color indexed="81"/>
            <rFont val="Tahoma"/>
            <family val="2"/>
          </rPr>
          <t>Wegefläche</t>
        </r>
      </text>
    </comment>
    <comment ref="P214" authorId="0" shapeId="0">
      <text>
        <r>
          <rPr>
            <sz val="8"/>
            <color indexed="81"/>
            <rFont val="Tahoma"/>
            <family val="2"/>
          </rPr>
          <t>Straßenfläche</t>
        </r>
      </text>
    </comment>
    <comment ref="P215" authorId="0" shapeId="0">
      <text>
        <r>
          <rPr>
            <sz val="8"/>
            <color indexed="81"/>
            <rFont val="Tahoma"/>
            <family val="2"/>
          </rPr>
          <t>Platz-, Hoffläche</t>
        </r>
      </text>
    </comment>
    <comment ref="P216" authorId="0" shapeId="0">
      <text>
        <r>
          <rPr>
            <sz val="8"/>
            <color indexed="81"/>
            <rFont val="Tahoma"/>
            <family val="2"/>
          </rPr>
          <t>Stellplatzfläche</t>
        </r>
      </text>
    </comment>
    <comment ref="P217" authorId="0" shapeId="0">
      <text>
        <r>
          <rPr>
            <sz val="8"/>
            <color indexed="81"/>
            <rFont val="Tahoma"/>
            <family val="2"/>
          </rPr>
          <t>Sportplatzfläche</t>
        </r>
      </text>
    </comment>
    <comment ref="P218" authorId="0" shapeId="0">
      <text>
        <r>
          <rPr>
            <sz val="8"/>
            <color indexed="81"/>
            <rFont val="Tahoma"/>
            <family val="2"/>
          </rPr>
          <t>Spielplatzfläche</t>
        </r>
      </text>
    </comment>
    <comment ref="P219" authorId="0" shapeId="0">
      <text>
        <r>
          <rPr>
            <sz val="8"/>
            <color indexed="81"/>
            <rFont val="Tahoma"/>
            <family val="2"/>
          </rPr>
          <t>Gleisanlagenfläche</t>
        </r>
      </text>
    </comment>
    <comment ref="P220" authorId="0" shapeId="0">
      <text>
        <r>
          <rPr>
            <sz val="8"/>
            <color indexed="81"/>
            <rFont val="Tahoma"/>
            <family val="2"/>
          </rPr>
          <t>befestigte Fläche</t>
        </r>
      </text>
    </comment>
    <comment ref="P221" authorId="0" shapeId="0">
      <text>
        <r>
          <rPr>
            <sz val="8"/>
            <color indexed="81"/>
            <rFont val="Tahoma"/>
            <family val="2"/>
          </rPr>
          <t>Außenanlagenfläche</t>
        </r>
      </text>
    </comment>
    <comment ref="P222" authorId="0" shapeId="0">
      <text>
        <r>
          <rPr>
            <sz val="8"/>
            <color indexed="81"/>
            <rFont val="Tahoma"/>
            <family val="2"/>
          </rPr>
          <t>Einfriedungsfläche</t>
        </r>
      </text>
    </comment>
    <comment ref="P223" authorId="0" shapeId="0">
      <text>
        <r>
          <rPr>
            <sz val="8"/>
            <color indexed="81"/>
            <rFont val="Tahoma"/>
            <family val="2"/>
          </rPr>
          <t>Schutzkonstruktionsfläche</t>
        </r>
      </text>
    </comment>
    <comment ref="P224" authorId="0" shapeId="0">
      <text>
        <r>
          <rPr>
            <sz val="8"/>
            <color indexed="81"/>
            <rFont val="Tahoma"/>
            <family val="2"/>
          </rPr>
          <t>Mauer-/Wandfläche</t>
        </r>
      </text>
    </comment>
    <comment ref="P225" authorId="0" shapeId="0">
      <text>
        <r>
          <rPr>
            <sz val="8"/>
            <color indexed="81"/>
            <rFont val="Tahoma"/>
            <family val="2"/>
          </rPr>
          <t>Grundflächefläche
Rampen/Treppen/Tribühnen</t>
        </r>
      </text>
    </comment>
    <comment ref="P226" authorId="0" shapeId="0">
      <text>
        <r>
          <rPr>
            <sz val="8"/>
            <color indexed="81"/>
            <rFont val="Tahoma"/>
            <family val="2"/>
          </rPr>
          <t>Grundfläche Überdachungen</t>
        </r>
      </text>
    </comment>
    <comment ref="P227" authorId="0" shapeId="0">
      <text>
        <r>
          <rPr>
            <sz val="8"/>
            <color indexed="81"/>
            <rFont val="Tahoma"/>
            <family val="2"/>
          </rPr>
          <t>Grundflächefläche Brücken/Stege</t>
        </r>
      </text>
    </comment>
    <comment ref="P228" authorId="0" shapeId="0">
      <text>
        <r>
          <rPr>
            <sz val="8"/>
            <color indexed="81"/>
            <rFont val="Tahoma"/>
            <family val="2"/>
          </rPr>
          <t>Kanal, Schachtanlagenlänge</t>
        </r>
      </text>
    </comment>
    <comment ref="P229" authorId="0" shapeId="0">
      <text>
        <r>
          <rPr>
            <sz val="8"/>
            <color indexed="81"/>
            <rFont val="Tahoma"/>
            <family val="2"/>
          </rPr>
          <t>Grundfläche Wasserbau</t>
        </r>
      </text>
    </comment>
    <comment ref="P230" authorId="0" shapeId="0">
      <text>
        <r>
          <rPr>
            <sz val="8"/>
            <color indexed="81"/>
            <rFont val="Tahoma"/>
            <family val="2"/>
          </rPr>
          <t>Außenanlagenfläche</t>
        </r>
      </text>
    </comment>
    <comment ref="P231" authorId="0" shapeId="0">
      <text>
        <r>
          <rPr>
            <sz val="8"/>
            <color indexed="81"/>
            <rFont val="Tahoma"/>
            <family val="2"/>
          </rPr>
          <t>Außenanlagenfläche</t>
        </r>
      </text>
    </comment>
    <comment ref="P232" authorId="0" shapeId="0">
      <text>
        <r>
          <rPr>
            <sz val="8"/>
            <color indexed="81"/>
            <rFont val="Tahoma"/>
            <family val="2"/>
          </rPr>
          <t>Außenanlagenfläche</t>
        </r>
      </text>
    </comment>
    <comment ref="P233" authorId="0" shapeId="0">
      <text>
        <r>
          <rPr>
            <sz val="8"/>
            <color indexed="81"/>
            <rFont val="Tahoma"/>
            <family val="2"/>
          </rPr>
          <t>Außenanlagenfläche</t>
        </r>
      </text>
    </comment>
    <comment ref="P234" authorId="0" shapeId="0">
      <text>
        <r>
          <rPr>
            <sz val="8"/>
            <color indexed="81"/>
            <rFont val="Tahoma"/>
            <family val="2"/>
          </rPr>
          <t>Außenanlagenfläche</t>
        </r>
      </text>
    </comment>
    <comment ref="P235" authorId="0" shapeId="0">
      <text>
        <r>
          <rPr>
            <sz val="8"/>
            <color indexed="81"/>
            <rFont val="Tahoma"/>
            <family val="2"/>
          </rPr>
          <t>Außenanlagenfläche</t>
        </r>
      </text>
    </comment>
    <comment ref="P236" authorId="0" shapeId="0">
      <text>
        <r>
          <rPr>
            <sz val="8"/>
            <color indexed="81"/>
            <rFont val="Tahoma"/>
            <family val="2"/>
          </rPr>
          <t>Außenanlagenfläche</t>
        </r>
      </text>
    </comment>
    <comment ref="P237" authorId="0" shapeId="0">
      <text>
        <r>
          <rPr>
            <sz val="8"/>
            <color indexed="81"/>
            <rFont val="Tahoma"/>
            <family val="2"/>
          </rPr>
          <t>Außenanlagenfläche</t>
        </r>
      </text>
    </comment>
    <comment ref="P238" authorId="0" shapeId="0">
      <text>
        <r>
          <rPr>
            <sz val="8"/>
            <color indexed="81"/>
            <rFont val="Tahoma"/>
            <family val="2"/>
          </rPr>
          <t>Außenanlagenfläche</t>
        </r>
      </text>
    </comment>
    <comment ref="P239" authorId="0" shapeId="0">
      <text>
        <r>
          <rPr>
            <sz val="8"/>
            <color indexed="81"/>
            <rFont val="Tahoma"/>
            <family val="2"/>
          </rPr>
          <t>Außenanlagenfläche</t>
        </r>
      </text>
    </comment>
    <comment ref="P240" authorId="0" shapeId="0">
      <text>
        <r>
          <rPr>
            <sz val="8"/>
            <color indexed="81"/>
            <rFont val="Tahoma"/>
            <family val="2"/>
          </rPr>
          <t>Außenanlagenfläche</t>
        </r>
      </text>
    </comment>
    <comment ref="P241" authorId="0" shapeId="0">
      <text>
        <r>
          <rPr>
            <sz val="8"/>
            <color indexed="81"/>
            <rFont val="Tahoma"/>
            <family val="2"/>
          </rPr>
          <t>Außenanlagenfläche</t>
        </r>
      </text>
    </comment>
    <comment ref="P242" authorId="0" shapeId="0">
      <text>
        <r>
          <rPr>
            <sz val="8"/>
            <color indexed="81"/>
            <rFont val="Tahoma"/>
            <family val="2"/>
          </rPr>
          <t>Außenanlagenfläche</t>
        </r>
      </text>
    </comment>
    <comment ref="P243" authorId="0" shapeId="0">
      <text>
        <r>
          <rPr>
            <sz val="8"/>
            <color indexed="81"/>
            <rFont val="Tahoma"/>
            <family val="2"/>
          </rPr>
          <t>Außenanlagenfläche</t>
        </r>
      </text>
    </comment>
    <comment ref="P244" authorId="0" shapeId="0">
      <text>
        <r>
          <rPr>
            <sz val="8"/>
            <color indexed="81"/>
            <rFont val="Tahoma"/>
            <family val="2"/>
          </rPr>
          <t>Außenanlagenfläche</t>
        </r>
      </text>
    </comment>
    <comment ref="P245" authorId="0" shapeId="0">
      <text>
        <r>
          <rPr>
            <sz val="8"/>
            <color indexed="81"/>
            <rFont val="Tahoma"/>
            <family val="2"/>
          </rPr>
          <t>Wasserfläche</t>
        </r>
      </text>
    </comment>
    <comment ref="P246" authorId="0" shapeId="0">
      <text>
        <r>
          <rPr>
            <sz val="8"/>
            <color indexed="81"/>
            <rFont val="Tahoma"/>
            <family val="2"/>
          </rPr>
          <t>Abdichtungsfläche</t>
        </r>
      </text>
    </comment>
    <comment ref="P247" authorId="0" shapeId="0">
      <text>
        <r>
          <rPr>
            <sz val="8"/>
            <color indexed="81"/>
            <rFont val="Tahoma"/>
            <family val="2"/>
          </rPr>
          <t>Pflanzfläche</t>
        </r>
      </text>
    </comment>
    <comment ref="P248" authorId="0" shapeId="0">
      <text>
        <r>
          <rPr>
            <sz val="8"/>
            <color indexed="81"/>
            <rFont val="Tahoma"/>
            <family val="2"/>
          </rPr>
          <t>Wasserfläche</t>
        </r>
      </text>
    </comment>
    <comment ref="P249" authorId="0" shapeId="0">
      <text>
        <r>
          <rPr>
            <sz val="8"/>
            <color indexed="81"/>
            <rFont val="Tahoma"/>
            <family val="2"/>
          </rPr>
          <t>Pflanz-/Saatfläche</t>
        </r>
      </text>
    </comment>
    <comment ref="P250" authorId="0" shapeId="0">
      <text>
        <r>
          <rPr>
            <sz val="8"/>
            <color indexed="81"/>
            <rFont val="Tahoma"/>
            <family val="2"/>
          </rPr>
          <t>Oberbodenfläche</t>
        </r>
      </text>
    </comment>
    <comment ref="P251" authorId="0" shapeId="0">
      <text>
        <r>
          <rPr>
            <sz val="8"/>
            <color indexed="81"/>
            <rFont val="Tahoma"/>
            <family val="2"/>
          </rPr>
          <t>bearbeitete Bodenfläche</t>
        </r>
      </text>
    </comment>
    <comment ref="P252" authorId="0" shapeId="0">
      <text>
        <r>
          <rPr>
            <sz val="8"/>
            <color indexed="81"/>
            <rFont val="Tahoma"/>
            <family val="2"/>
          </rPr>
          <t>Stabilisierende Fläche</t>
        </r>
      </text>
    </comment>
    <comment ref="P253" authorId="0" shapeId="0">
      <text>
        <r>
          <rPr>
            <sz val="8"/>
            <color indexed="81"/>
            <rFont val="Tahoma"/>
            <family val="2"/>
          </rPr>
          <t>Pflanzfläche</t>
        </r>
      </text>
    </comment>
    <comment ref="P254" authorId="0" shapeId="0">
      <text>
        <r>
          <rPr>
            <sz val="8"/>
            <color indexed="81"/>
            <rFont val="Tahoma"/>
            <family val="2"/>
          </rPr>
          <t>Rasen-/Ansaatfläche</t>
        </r>
      </text>
    </comment>
    <comment ref="P255" authorId="0" shapeId="0">
      <text>
        <r>
          <rPr>
            <sz val="8"/>
            <color indexed="81"/>
            <rFont val="Tahoma"/>
            <family val="2"/>
          </rPr>
          <t>begrünte unterbaute Fläche</t>
        </r>
      </text>
    </comment>
    <comment ref="P256" authorId="0" shapeId="0">
      <text>
        <r>
          <rPr>
            <sz val="8"/>
            <color indexed="81"/>
            <rFont val="Tahoma"/>
            <family val="2"/>
          </rPr>
          <t>Pflanz-/Saatfläche</t>
        </r>
      </text>
    </comment>
    <comment ref="P257" authorId="0" shapeId="0">
      <text>
        <r>
          <rPr>
            <sz val="8"/>
            <color indexed="81"/>
            <rFont val="Tahoma"/>
            <family val="2"/>
          </rPr>
          <t>Außenanlagenfläche</t>
        </r>
      </text>
    </comment>
    <comment ref="P258" authorId="0" shapeId="0">
      <text>
        <r>
          <rPr>
            <sz val="8"/>
            <color indexed="81"/>
            <rFont val="Tahoma"/>
            <family val="2"/>
          </rPr>
          <t>Außenanlagenfläche</t>
        </r>
      </text>
    </comment>
    <comment ref="P259" authorId="0" shapeId="0">
      <text>
        <r>
          <rPr>
            <sz val="8"/>
            <color indexed="81"/>
            <rFont val="Tahoma"/>
            <family val="2"/>
          </rPr>
          <t>Außenanlagenfläche</t>
        </r>
      </text>
    </comment>
    <comment ref="P260" authorId="0" shapeId="0">
      <text>
        <r>
          <rPr>
            <sz val="8"/>
            <color indexed="81"/>
            <rFont val="Tahoma"/>
            <family val="2"/>
          </rPr>
          <t>Außenanlagenfläche</t>
        </r>
      </text>
    </comment>
    <comment ref="P261" authorId="0" shapeId="0">
      <text>
        <r>
          <rPr>
            <sz val="8"/>
            <color indexed="81"/>
            <rFont val="Tahoma"/>
            <family val="2"/>
          </rPr>
          <t>Außenanlagenfläche</t>
        </r>
      </text>
    </comment>
    <comment ref="P262" authorId="0" shapeId="0">
      <text>
        <r>
          <rPr>
            <sz val="8"/>
            <color indexed="81"/>
            <rFont val="Tahoma"/>
            <family val="2"/>
          </rPr>
          <t>Außenanlagenfläche</t>
        </r>
      </text>
    </comment>
    <comment ref="P263" authorId="0" shapeId="0">
      <text>
        <r>
          <rPr>
            <sz val="8"/>
            <color indexed="81"/>
            <rFont val="Tahoma"/>
            <family val="2"/>
          </rPr>
          <t>Außenanlagenfläche</t>
        </r>
      </text>
    </comment>
    <comment ref="P264" authorId="0" shapeId="0">
      <text>
        <r>
          <rPr>
            <sz val="8"/>
            <color indexed="81"/>
            <rFont val="Tahoma"/>
            <family val="2"/>
          </rPr>
          <t>Außenanlagenfläche</t>
        </r>
      </text>
    </comment>
    <comment ref="P265" authorId="0" shapeId="0">
      <text>
        <r>
          <rPr>
            <sz val="8"/>
            <color indexed="81"/>
            <rFont val="Tahoma"/>
            <family val="2"/>
          </rPr>
          <t>Außenanlagenfläche</t>
        </r>
      </text>
    </comment>
    <comment ref="P266" authorId="0" shapeId="0">
      <text>
        <r>
          <rPr>
            <sz val="8"/>
            <color indexed="81"/>
            <rFont val="Tahoma"/>
            <family val="2"/>
          </rPr>
          <t>Außenanlagenfläche</t>
        </r>
      </text>
    </comment>
    <comment ref="P269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270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271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272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273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274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275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276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P277" authorId="0" shapeId="0">
      <text>
        <r>
          <rPr>
            <sz val="8"/>
            <color indexed="81"/>
            <rFont val="Tahoma"/>
            <family val="2"/>
          </rPr>
          <t>BGF</t>
        </r>
      </text>
    </comment>
    <comment ref="J314" authorId="0" shapeId="0">
      <text>
        <r>
          <rPr>
            <sz val="8"/>
            <color indexed="81"/>
            <rFont val="Tahoma"/>
            <family val="2"/>
          </rPr>
          <t>Bauzeit in Monaten</t>
        </r>
      </text>
    </comment>
    <comment ref="P314" authorId="0" shapeId="0">
      <text>
        <r>
          <rPr>
            <sz val="8"/>
            <color indexed="81"/>
            <rFont val="Tahoma"/>
            <family val="2"/>
          </rPr>
          <t>Bauzeit in Monaten</t>
        </r>
      </text>
    </comment>
    <comment ref="J315" authorId="0" shapeId="0">
      <text>
        <r>
          <rPr>
            <sz val="8"/>
            <color indexed="81"/>
            <rFont val="Tahoma"/>
            <family val="2"/>
          </rPr>
          <t>Bauzeit in Monaten</t>
        </r>
      </text>
    </comment>
    <comment ref="P315" authorId="0" shapeId="0">
      <text>
        <r>
          <rPr>
            <sz val="8"/>
            <color indexed="81"/>
            <rFont val="Tahoma"/>
            <family val="2"/>
          </rPr>
          <t>Bauzeit in Monaten</t>
        </r>
      </text>
    </comment>
    <comment ref="J316" authorId="0" shapeId="0">
      <text>
        <r>
          <rPr>
            <sz val="8"/>
            <color indexed="81"/>
            <rFont val="Tahoma"/>
            <family val="2"/>
          </rPr>
          <t>Bauzeit in Monaten</t>
        </r>
      </text>
    </comment>
    <comment ref="P316" authorId="0" shapeId="0">
      <text>
        <r>
          <rPr>
            <sz val="8"/>
            <color indexed="81"/>
            <rFont val="Tahoma"/>
            <family val="2"/>
          </rPr>
          <t>Bauzeit in Monaten</t>
        </r>
      </text>
    </comment>
    <comment ref="J317" authorId="0" shapeId="0">
      <text>
        <r>
          <rPr>
            <sz val="8"/>
            <color indexed="81"/>
            <rFont val="Tahoma"/>
            <family val="2"/>
          </rPr>
          <t>Bauzeit in Monaten</t>
        </r>
      </text>
    </comment>
    <comment ref="P317" authorId="0" shapeId="0">
      <text>
        <r>
          <rPr>
            <sz val="8"/>
            <color indexed="81"/>
            <rFont val="Tahoma"/>
            <family val="2"/>
          </rPr>
          <t>Bauzeit in Monaten</t>
        </r>
      </text>
    </comment>
    <comment ref="J318" authorId="0" shapeId="0">
      <text>
        <r>
          <rPr>
            <sz val="8"/>
            <color indexed="81"/>
            <rFont val="Tahoma"/>
            <family val="2"/>
          </rPr>
          <t>Bauzeit in Monaten</t>
        </r>
      </text>
    </comment>
    <comment ref="P318" authorId="0" shapeId="0">
      <text>
        <r>
          <rPr>
            <sz val="8"/>
            <color indexed="81"/>
            <rFont val="Tahoma"/>
            <family val="2"/>
          </rPr>
          <t>Bauzeit in Monaten</t>
        </r>
      </text>
    </comment>
  </commentList>
</comments>
</file>

<file path=xl/sharedStrings.xml><?xml version="1.0" encoding="utf-8"?>
<sst xmlns="http://schemas.openxmlformats.org/spreadsheetml/2006/main" count="1418" uniqueCount="576">
  <si>
    <t>Projektadresse:</t>
  </si>
  <si>
    <t>Adresse:</t>
  </si>
  <si>
    <t>Projekt:</t>
  </si>
  <si>
    <t>Kostenobergrenze</t>
  </si>
  <si>
    <t>Bezeichnung der Kostengruppe</t>
  </si>
  <si>
    <t>Menge</t>
  </si>
  <si>
    <t>Kennwert
[€/Einheit]</t>
  </si>
  <si>
    <t>Grundstück</t>
  </si>
  <si>
    <t>m² FBG</t>
  </si>
  <si>
    <t>Herrichten und Erschließen</t>
  </si>
  <si>
    <t>Bauwerk - Baukonstruktionen</t>
  </si>
  <si>
    <t>m² BGF</t>
  </si>
  <si>
    <t>Bauwerk - Technische Anlagen</t>
  </si>
  <si>
    <t>300+400</t>
  </si>
  <si>
    <t>Außenanlagen</t>
  </si>
  <si>
    <t>psch.</t>
  </si>
  <si>
    <t>Ausstattung und Kunstwerke</t>
  </si>
  <si>
    <t>Baunebenkosten</t>
  </si>
  <si>
    <t>m² AUF</t>
  </si>
  <si>
    <t>Gesamtkosten gerundet</t>
  </si>
  <si>
    <t>Kostenberechnung</t>
  </si>
  <si>
    <t>Flächenerfassung:</t>
  </si>
  <si>
    <t>Grundstücksgröße</t>
  </si>
  <si>
    <t>Brutto-Grundfläche</t>
  </si>
  <si>
    <t>KG</t>
  </si>
  <si>
    <t>Baugrubeninhalt</t>
  </si>
  <si>
    <t>Gründungsfläche</t>
  </si>
  <si>
    <t>Außenwandfläche</t>
  </si>
  <si>
    <t>Innenwandfläche</t>
  </si>
  <si>
    <t>Deckenfläche</t>
  </si>
  <si>
    <t>Dachfläche</t>
  </si>
  <si>
    <t>Außenanlagenfläche</t>
  </si>
  <si>
    <t>Geländefläche</t>
  </si>
  <si>
    <t>befestigte Fläche</t>
  </si>
  <si>
    <t>Wasserfläche</t>
  </si>
  <si>
    <t>Pflanzfläche</t>
  </si>
  <si>
    <t>Lfd.
Nr.</t>
  </si>
  <si>
    <t>Ein-
heit</t>
  </si>
  <si>
    <t>Kosten - brutto</t>
  </si>
  <si>
    <t>Grundstückswert</t>
  </si>
  <si>
    <t>Grundstücksnebenkosten</t>
  </si>
  <si>
    <t>Freimachen</t>
  </si>
  <si>
    <t>Herrichten</t>
  </si>
  <si>
    <t>Öffentliche Erschließung</t>
  </si>
  <si>
    <t>Nichtöffentliche Erschließung</t>
  </si>
  <si>
    <t>Ausgleichsabgaben</t>
  </si>
  <si>
    <t>Übergangsmaßnahmen</t>
  </si>
  <si>
    <t>Baugrube</t>
  </si>
  <si>
    <t>Gründung</t>
  </si>
  <si>
    <t>Außenwände</t>
  </si>
  <si>
    <t>Innenwände</t>
  </si>
  <si>
    <t>Decken</t>
  </si>
  <si>
    <t>Dächer</t>
  </si>
  <si>
    <t>Baukonstruktive Einbauten</t>
  </si>
  <si>
    <t>Sonst. Maßnahmen f. Baukonstrukt.</t>
  </si>
  <si>
    <t>Abwasser-, Wasser-, Gasanlagen</t>
  </si>
  <si>
    <t>Wärmeversorgungsanlagen</t>
  </si>
  <si>
    <t>Lufttechnische Anlagen</t>
  </si>
  <si>
    <t>Starkstromanlagen</t>
  </si>
  <si>
    <t>Fernmelde- u. informationst. Anl.</t>
  </si>
  <si>
    <t>Förderanlagen</t>
  </si>
  <si>
    <t>Nutzungsspezifische Anlagen</t>
  </si>
  <si>
    <t>Gebäudeautomation</t>
  </si>
  <si>
    <t>Sonst. Maßn. f.Techn. Anlagen</t>
  </si>
  <si>
    <t>300+400 - Summe Bauwerkskosten</t>
  </si>
  <si>
    <t>Geländeflächen</t>
  </si>
  <si>
    <t>Befestigte Flächen</t>
  </si>
  <si>
    <t>Baukonstruktionen in Außenanl.</t>
  </si>
  <si>
    <t>Techn. Anlagen in Außenanlagen</t>
  </si>
  <si>
    <t>Einbauten in Außenanlagen</t>
  </si>
  <si>
    <t>Wasserflächen</t>
  </si>
  <si>
    <t>Pflanz- und Saatflächen</t>
  </si>
  <si>
    <t>Sonstige Außenanlagen</t>
  </si>
  <si>
    <t>Ausstattung</t>
  </si>
  <si>
    <t>Kunstwerke</t>
  </si>
  <si>
    <t>Bauherrenaufgaben</t>
  </si>
  <si>
    <t>KG 3+4</t>
  </si>
  <si>
    <t>Vorbereitung der Objektplanung</t>
  </si>
  <si>
    <t>Architekten- u. Ingenieurleistungen</t>
  </si>
  <si>
    <t>KG 3+4+5</t>
  </si>
  <si>
    <t>Gutachten und Beratung</t>
  </si>
  <si>
    <t>Künstlerische Leistungen</t>
  </si>
  <si>
    <t>Finanzierungskosten</t>
  </si>
  <si>
    <t>ohne KG 100</t>
  </si>
  <si>
    <t>Bauzeit:</t>
  </si>
  <si>
    <t>Allgemeine Baunebenkosten</t>
  </si>
  <si>
    <t>KG 3+4+6</t>
  </si>
  <si>
    <t>Sonstige Baunebenkosten</t>
  </si>
  <si>
    <t>Gesamtkosten 100 - 700</t>
  </si>
  <si>
    <t>Aufgestellt:</t>
  </si>
  <si>
    <t>Vermessungsgebühren</t>
  </si>
  <si>
    <t>Gerichtsgebühren</t>
  </si>
  <si>
    <t>Notariatsgebühren</t>
  </si>
  <si>
    <t>Maklerprovision</t>
  </si>
  <si>
    <t>Grunderwerbssteuer</t>
  </si>
  <si>
    <t>Wertermittungen, Untersuchungen</t>
  </si>
  <si>
    <t>Genehmigungsgebühren</t>
  </si>
  <si>
    <t>Bodenordnung, Grenzregulierung</t>
  </si>
  <si>
    <t>Grundstücksnebenkosten, sonstiges</t>
  </si>
  <si>
    <t>Abfindungen</t>
  </si>
  <si>
    <t>Ablösen dinglicher Rechte</t>
  </si>
  <si>
    <t>Freimachen, sonstiges</t>
  </si>
  <si>
    <t>Sicherungsmaßnahmen</t>
  </si>
  <si>
    <t>Abbruchmaßnahmen</t>
  </si>
  <si>
    <t>Altlastenbeseitigung</t>
  </si>
  <si>
    <t>Herrichten der Geländeoberfläche</t>
  </si>
  <si>
    <t>Herrichten, sonstiges</t>
  </si>
  <si>
    <t>Abwasserentsorgung</t>
  </si>
  <si>
    <t>Wasserversorgung</t>
  </si>
  <si>
    <t>Gasversorgung</t>
  </si>
  <si>
    <t>Fernwärmeversorgung</t>
  </si>
  <si>
    <t>Stromversorgung</t>
  </si>
  <si>
    <t>Telekommunikation</t>
  </si>
  <si>
    <t>Verkehrserschließung</t>
  </si>
  <si>
    <t>Abfallentsorgung</t>
  </si>
  <si>
    <t>Öffentliche Erschließung, sonstiges</t>
  </si>
  <si>
    <t>Nichtöffentliche Erschließung, sonst.</t>
  </si>
  <si>
    <t>Provisorien</t>
  </si>
  <si>
    <t>Auslagerungen</t>
  </si>
  <si>
    <t>Baugrubenherstellung</t>
  </si>
  <si>
    <t>Baugrubenumschließung</t>
  </si>
  <si>
    <t>Wasserhaltung</t>
  </si>
  <si>
    <t>Baugrube, sonstiges</t>
  </si>
  <si>
    <t>Baugrundverbesserung</t>
  </si>
  <si>
    <t>Flachgründungen</t>
  </si>
  <si>
    <t>Tiefgründungen</t>
  </si>
  <si>
    <t>Unterböden und Bodenplatten</t>
  </si>
  <si>
    <t>Bodenbeläge</t>
  </si>
  <si>
    <t>Bauwerksabdichtungen</t>
  </si>
  <si>
    <t>Dränagen</t>
  </si>
  <si>
    <t>Gründung, sonstiges</t>
  </si>
  <si>
    <t>Tragende Außenwände</t>
  </si>
  <si>
    <t>Nichttragende Außenwände</t>
  </si>
  <si>
    <t>Außenstützen</t>
  </si>
  <si>
    <t>Außentüren und -fenster</t>
  </si>
  <si>
    <t>Außenwandbekleidungen, außen</t>
  </si>
  <si>
    <t>Außenwandbekleidungen, innen</t>
  </si>
  <si>
    <t>Elementierte Außenwände</t>
  </si>
  <si>
    <t>Sonnenschutz</t>
  </si>
  <si>
    <t>Außenwände, sonstiges</t>
  </si>
  <si>
    <t>Tragende Innenwände</t>
  </si>
  <si>
    <t>Nichttragende Innenwände</t>
  </si>
  <si>
    <t>Innenstützen</t>
  </si>
  <si>
    <t>Innentüren und -fenster</t>
  </si>
  <si>
    <t>Innenwandbekleidungen</t>
  </si>
  <si>
    <t>Elementierte Innenwände</t>
  </si>
  <si>
    <t>Innenwände, sonstiges</t>
  </si>
  <si>
    <t>Deckenkonstruktionen</t>
  </si>
  <si>
    <t>Deckenbeläge</t>
  </si>
  <si>
    <t>Deckenbekleidungen</t>
  </si>
  <si>
    <t>Decken, sonstiges</t>
  </si>
  <si>
    <t>Dachkonstruktionen</t>
  </si>
  <si>
    <t>Dachfenster, Dachöffnungen</t>
  </si>
  <si>
    <t>Dachbeläge</t>
  </si>
  <si>
    <t>Dachbekleidungen</t>
  </si>
  <si>
    <t>Dächer, sonstiges</t>
  </si>
  <si>
    <t>Allgemeine Einbauten</t>
  </si>
  <si>
    <t>Besondere Einbauten</t>
  </si>
  <si>
    <t>Baukonstruktive Einbauten, sonstiges</t>
  </si>
  <si>
    <t>Baustelleneinrichtung</t>
  </si>
  <si>
    <t>Gerüste</t>
  </si>
  <si>
    <t>Instandsetzungen</t>
  </si>
  <si>
    <t>Materialentsorgung</t>
  </si>
  <si>
    <t>Zusätzliche Maßnahmen</t>
  </si>
  <si>
    <t>Sonst. Maßn. f. Baukonstr.,sonstiges</t>
  </si>
  <si>
    <t>Abwasseranlagen</t>
  </si>
  <si>
    <t>Wasseranlagen</t>
  </si>
  <si>
    <t>Gasanlagen</t>
  </si>
  <si>
    <t>Abw.-, Wasser-, Gasanl., sonstiges</t>
  </si>
  <si>
    <t>Wärmeerzeugungs-anlagen</t>
  </si>
  <si>
    <t>Wärmeverteilnetze</t>
  </si>
  <si>
    <t>Raumheizflächen</t>
  </si>
  <si>
    <t>Wärmeversorgungsanl., sonstiges</t>
  </si>
  <si>
    <t>Lüftungsanlagen</t>
  </si>
  <si>
    <t>Teilklimaanlagen</t>
  </si>
  <si>
    <t>Klimaanlagen</t>
  </si>
  <si>
    <t>Kälteanlagen</t>
  </si>
  <si>
    <t>Lufttechnische Anlagen, sonstiges</t>
  </si>
  <si>
    <t>Hoch- und Mittelspannungsanlagen</t>
  </si>
  <si>
    <t>Eigenstromversorgungsanlagen</t>
  </si>
  <si>
    <t>Niederspannungsschaltanlagen</t>
  </si>
  <si>
    <t>Niederspannungsinstallationsanlagen</t>
  </si>
  <si>
    <t>Beleuchtungsanlagen</t>
  </si>
  <si>
    <t>Blitzschutz- und Erdungsanlagen</t>
  </si>
  <si>
    <t>Starkstromanlagen, sonstiges</t>
  </si>
  <si>
    <t>Telekommunikationsanlagen</t>
  </si>
  <si>
    <t>Such- und Signalanlagen</t>
  </si>
  <si>
    <t>Zeitdienstanlagen</t>
  </si>
  <si>
    <t>Elektroakustische Anlagen</t>
  </si>
  <si>
    <t>Fernseh- und Antennenanlagen</t>
  </si>
  <si>
    <t>Gefahrenmelde- und Alarmanlagen</t>
  </si>
  <si>
    <t>Übertragungsnetze</t>
  </si>
  <si>
    <t>Fernmelde-, inform.techn. Anl., sonst.</t>
  </si>
  <si>
    <t>Aufzugsanlagen</t>
  </si>
  <si>
    <t>Fahrtreppen, Fahrsteige</t>
  </si>
  <si>
    <t>Befahranlagen</t>
  </si>
  <si>
    <t>Transportanlagen</t>
  </si>
  <si>
    <t>Krananlagen</t>
  </si>
  <si>
    <t>Förderanlagen, sonstiges</t>
  </si>
  <si>
    <t>Küchentechnische Anlagen</t>
  </si>
  <si>
    <t>Wäscherei- und Reinigungsanlagen</t>
  </si>
  <si>
    <t>Medienversorgungsanlagen</t>
  </si>
  <si>
    <t>Medizin-, labortechnische Anlagen</t>
  </si>
  <si>
    <t>Feuerlöschanlagen</t>
  </si>
  <si>
    <t>Badetechnische Anlagen</t>
  </si>
  <si>
    <t>Prozezzwärme-, -kälte-, -luftanlagen</t>
  </si>
  <si>
    <t>Entsorgungsanlagen</t>
  </si>
  <si>
    <t>Nutzungsspezifische Anlagen, sonst.</t>
  </si>
  <si>
    <t>Automationssysteme</t>
  </si>
  <si>
    <t>Schaltschränke</t>
  </si>
  <si>
    <t>Management- u. Bedieneinrichtungen</t>
  </si>
  <si>
    <t>Raumautomationssysteme</t>
  </si>
  <si>
    <t>Gebäudeautomation, sonstiges</t>
  </si>
  <si>
    <t>Sonst. Maßn. f. Techn.Anl..,sonstiges</t>
  </si>
  <si>
    <t>Oberbodenarbeiten</t>
  </si>
  <si>
    <t>Bodenarbeiten</t>
  </si>
  <si>
    <t>Geländeflächen, sonstiges</t>
  </si>
  <si>
    <t>Wege</t>
  </si>
  <si>
    <t>Straßen</t>
  </si>
  <si>
    <t>Plätze, Höfe</t>
  </si>
  <si>
    <t>Stellplätze</t>
  </si>
  <si>
    <t>Sportplatzflächen</t>
  </si>
  <si>
    <t>Spielplatzflächen</t>
  </si>
  <si>
    <t>Gleisanlagen</t>
  </si>
  <si>
    <t>Befestigte Flächen, sonstiges</t>
  </si>
  <si>
    <t>Einfriedungen</t>
  </si>
  <si>
    <t>Schutzkonstruktionen</t>
  </si>
  <si>
    <t>Mauern, Wände</t>
  </si>
  <si>
    <t>Rampen, Treppen, Tribünen</t>
  </si>
  <si>
    <t>Überdachungen</t>
  </si>
  <si>
    <t>Brücken, Stege</t>
  </si>
  <si>
    <t>Kanal- und Schachtbauanlagen</t>
  </si>
  <si>
    <t>Wasserbauliche Anlagen</t>
  </si>
  <si>
    <t>Baukonstr. in Außenanlagen, sonst.</t>
  </si>
  <si>
    <t>Fernmelde-, informationstechn. Anl.</t>
  </si>
  <si>
    <t>Techn. Anlagen in Außenanl., sonst.</t>
  </si>
  <si>
    <t>Einbauten in Außenanlagen, sonst.</t>
  </si>
  <si>
    <t>Abdichtungen</t>
  </si>
  <si>
    <t>Bepflanzungen</t>
  </si>
  <si>
    <t>Wasserflächen, sonstiges</t>
  </si>
  <si>
    <t>Vegetationstechnische Bodenbearb.</t>
  </si>
  <si>
    <t>Sicherungsbauweisen</t>
  </si>
  <si>
    <t>Pflanzen</t>
  </si>
  <si>
    <t>Rasen und Ansaaten</t>
  </si>
  <si>
    <t>Begrünung unterbauter Flächen</t>
  </si>
  <si>
    <t>Pflanz- und Saatflächen, sonstiges</t>
  </si>
  <si>
    <t>Sonst. Maßn. f. Außenanlagen.,sonst.</t>
  </si>
  <si>
    <t>Allgemeine Ausstattung</t>
  </si>
  <si>
    <t>Besondere Ausstattung</t>
  </si>
  <si>
    <t>Ausstattung, sonstiges</t>
  </si>
  <si>
    <t>Kunstobjekte</t>
  </si>
  <si>
    <t>Künstl. gestalt. Bauteile d. Bauwerks</t>
  </si>
  <si>
    <t>Künstl. Gest. Bauteile der Außenanl.</t>
  </si>
  <si>
    <t>Kunstwerke, sonstiges</t>
  </si>
  <si>
    <t>Projektleitung</t>
  </si>
  <si>
    <t>Bedarfsplanung</t>
  </si>
  <si>
    <t>Projektsteuerung</t>
  </si>
  <si>
    <t>Bauherrenaufgaben, sonstiges</t>
  </si>
  <si>
    <t>Untersuchungen</t>
  </si>
  <si>
    <t>Wertermittlungen</t>
  </si>
  <si>
    <t>Städtebauliche Leistungen</t>
  </si>
  <si>
    <t>Landschaftsplanerische Leistungen</t>
  </si>
  <si>
    <t>Wettbewerbe</t>
  </si>
  <si>
    <t>Vorbereitung d. Objektplanung, sonst.</t>
  </si>
  <si>
    <t>Gebäudeplanung</t>
  </si>
  <si>
    <t>Freianlagenplanung</t>
  </si>
  <si>
    <t>Planung der raumbildende Ausbauten</t>
  </si>
  <si>
    <t>Planung d.Ing.-bauw. u.Verkehrsanl.</t>
  </si>
  <si>
    <t>Tragwerksplanung</t>
  </si>
  <si>
    <t>Planung der Technischen Ausrüstung</t>
  </si>
  <si>
    <t>Architekten- u. Ingenieurleist., sonst.</t>
  </si>
  <si>
    <t>Thermische Bauphysik</t>
  </si>
  <si>
    <t>Schallschutz und Raumakustik</t>
  </si>
  <si>
    <t>Bodenmechanik, Erd- und Grundbau</t>
  </si>
  <si>
    <t>Vermessung</t>
  </si>
  <si>
    <t>Lichttechnik, Tageslichttechnik</t>
  </si>
  <si>
    <t>Brandschutz</t>
  </si>
  <si>
    <t>Sicherheits- und Gesundheitsschutz</t>
  </si>
  <si>
    <t>Umweltschutz, Altlasten</t>
  </si>
  <si>
    <t>Gutachten und Beratung, sonstiges</t>
  </si>
  <si>
    <t>Kunstwettbewerbe</t>
  </si>
  <si>
    <t>Honorare</t>
  </si>
  <si>
    <t>Künstlerische Leistungen, sonstiges</t>
  </si>
  <si>
    <t>Finanzierungsbeschaffung</t>
  </si>
  <si>
    <t>Fremdkapitalzinsen</t>
  </si>
  <si>
    <t>Anteil</t>
  </si>
  <si>
    <t>Eigenkapitalzinsen</t>
  </si>
  <si>
    <t>Finanzierungskosten, sonstiges</t>
  </si>
  <si>
    <t>Prüfungen,Genehmigung.,Abnahmen</t>
  </si>
  <si>
    <t>Bewirtschaftungskosten</t>
  </si>
  <si>
    <t>Bemusterungskosten</t>
  </si>
  <si>
    <t>Betriebskosten während der Bauzeit</t>
  </si>
  <si>
    <t>Versicherungen</t>
  </si>
  <si>
    <t>Allgemeine Baunebenkosten, sonst.</t>
  </si>
  <si>
    <t>DIN 18-</t>
  </si>
  <si>
    <t>KG 3+4+5+6</t>
  </si>
  <si>
    <t>Alslastenbeseiigung</t>
  </si>
  <si>
    <t>inkl. KG 100</t>
  </si>
  <si>
    <t>Leistungsbereiche</t>
  </si>
  <si>
    <t>000</t>
  </si>
  <si>
    <t>001</t>
  </si>
  <si>
    <t>Gerüstarbeiten</t>
  </si>
  <si>
    <t>002</t>
  </si>
  <si>
    <t>Erdarbeiten</t>
  </si>
  <si>
    <t>003</t>
  </si>
  <si>
    <t>Landschaftsbauarbeiten</t>
  </si>
  <si>
    <t>004</t>
  </si>
  <si>
    <t>Landschaftsbauarbeiten - Pflanzen -</t>
  </si>
  <si>
    <t>005</t>
  </si>
  <si>
    <t>006</t>
  </si>
  <si>
    <t>007</t>
  </si>
  <si>
    <t>Untertagebauarbeiten</t>
  </si>
  <si>
    <t>008</t>
  </si>
  <si>
    <t>Wasserhaltungsarbeiten</t>
  </si>
  <si>
    <t>009</t>
  </si>
  <si>
    <t>Abwasserkanalarbeiten</t>
  </si>
  <si>
    <t>010</t>
  </si>
  <si>
    <t>Dränarbeiten</t>
  </si>
  <si>
    <t>011</t>
  </si>
  <si>
    <t>Abscheider- und Kleinkläranlagen</t>
  </si>
  <si>
    <t>012</t>
  </si>
  <si>
    <t>Mauerarbeiten</t>
  </si>
  <si>
    <t>013</t>
  </si>
  <si>
    <t>Betonarbeiten</t>
  </si>
  <si>
    <t>014</t>
  </si>
  <si>
    <t>Natur- und Betonwerksteinarbeiten</t>
  </si>
  <si>
    <t>016</t>
  </si>
  <si>
    <t>Zimmer- und Holzbauarbeiten</t>
  </si>
  <si>
    <t>017</t>
  </si>
  <si>
    <t>Stahlbauarbeiten</t>
  </si>
  <si>
    <t>018</t>
  </si>
  <si>
    <t>Abdichtungsarbeiten</t>
  </si>
  <si>
    <t>020</t>
  </si>
  <si>
    <t>Dachdeckungsarbeiten</t>
  </si>
  <si>
    <t>021</t>
  </si>
  <si>
    <t>Dachabdichtungsarbeiten</t>
  </si>
  <si>
    <t>022</t>
  </si>
  <si>
    <t>Klempnerarbeiten</t>
  </si>
  <si>
    <t>023</t>
  </si>
  <si>
    <t>024</t>
  </si>
  <si>
    <t>Fliesen- und Plattenarbeiten</t>
  </si>
  <si>
    <t>025</t>
  </si>
  <si>
    <t>Estricharbeiten</t>
  </si>
  <si>
    <t>026</t>
  </si>
  <si>
    <t>Fenster, Außentüren</t>
  </si>
  <si>
    <t>027</t>
  </si>
  <si>
    <t>Tischlerarbeiten</t>
  </si>
  <si>
    <t>028</t>
  </si>
  <si>
    <t>Parkettarbeiten, Holzpflasterarbeiten</t>
  </si>
  <si>
    <t>029</t>
  </si>
  <si>
    <t>Beschlagarbeiten</t>
  </si>
  <si>
    <t>030</t>
  </si>
  <si>
    <t>Rollladenarbeiten</t>
  </si>
  <si>
    <t>031</t>
  </si>
  <si>
    <t>Metallbauarbeiten</t>
  </si>
  <si>
    <t>032</t>
  </si>
  <si>
    <t>Verglasungsarbeiten</t>
  </si>
  <si>
    <t>033</t>
  </si>
  <si>
    <t>Baureinigungsarbeiten</t>
  </si>
  <si>
    <t>034</t>
  </si>
  <si>
    <t>Maler- und Lackiererarbeiten</t>
  </si>
  <si>
    <t>035</t>
  </si>
  <si>
    <t>036</t>
  </si>
  <si>
    <t>Bodenbelagsarbeiten</t>
  </si>
  <si>
    <t>037</t>
  </si>
  <si>
    <t>Tapezierarbeiten</t>
  </si>
  <si>
    <t>038</t>
  </si>
  <si>
    <t>Vorgehängte hinterlüftete Fassaden</t>
  </si>
  <si>
    <t>039</t>
  </si>
  <si>
    <t>Trockenbauarbeiten</t>
  </si>
  <si>
    <t>040</t>
  </si>
  <si>
    <t>041</t>
  </si>
  <si>
    <t>042</t>
  </si>
  <si>
    <t>043</t>
  </si>
  <si>
    <t>044</t>
  </si>
  <si>
    <t>045</t>
  </si>
  <si>
    <t>046</t>
  </si>
  <si>
    <t>047</t>
  </si>
  <si>
    <t>049</t>
  </si>
  <si>
    <t>Feuerlöschanlagen, Feuerlöschgeräte</t>
  </si>
  <si>
    <t>050</t>
  </si>
  <si>
    <t>051</t>
  </si>
  <si>
    <t>Bauleistungen für Kabelanlagen</t>
  </si>
  <si>
    <t>052</t>
  </si>
  <si>
    <t>Mittelspannungsanlagen</t>
  </si>
  <si>
    <t>053</t>
  </si>
  <si>
    <t>054</t>
  </si>
  <si>
    <t>055</t>
  </si>
  <si>
    <t>Ersatzstromversorgungsanlagen</t>
  </si>
  <si>
    <t>057</t>
  </si>
  <si>
    <t>Gebäudesystemtechnik</t>
  </si>
  <si>
    <t>058</t>
  </si>
  <si>
    <t>Leuchten und Lampen</t>
  </si>
  <si>
    <t>059</t>
  </si>
  <si>
    <t>Sicherheitsbeleuchtungsanlagen</t>
  </si>
  <si>
    <t>060</t>
  </si>
  <si>
    <t>061</t>
  </si>
  <si>
    <t>Kommunikationsnetze</t>
  </si>
  <si>
    <t>063</t>
  </si>
  <si>
    <t>Gefahrenmeldeanlagen</t>
  </si>
  <si>
    <t>064</t>
  </si>
  <si>
    <t>069</t>
  </si>
  <si>
    <t>Aufzüge</t>
  </si>
  <si>
    <t>070</t>
  </si>
  <si>
    <t>075</t>
  </si>
  <si>
    <t>Raumlufttechnische Anlagen</t>
  </si>
  <si>
    <t>078</t>
  </si>
  <si>
    <t>080</t>
  </si>
  <si>
    <t>Straßen, Wege, Plätze</t>
  </si>
  <si>
    <t>081</t>
  </si>
  <si>
    <t>Betonerhaltungsarbeiten</t>
  </si>
  <si>
    <t>082</t>
  </si>
  <si>
    <t>Bekämpfender Holzschutz</t>
  </si>
  <si>
    <t>083</t>
  </si>
  <si>
    <t>084</t>
  </si>
  <si>
    <t>Abbrucharbeiten</t>
  </si>
  <si>
    <t>085</t>
  </si>
  <si>
    <t>Rohrvortrieb</t>
  </si>
  <si>
    <t>086</t>
  </si>
  <si>
    <t>Bauwerkstrockenlegung</t>
  </si>
  <si>
    <t>087</t>
  </si>
  <si>
    <t>090</t>
  </si>
  <si>
    <t>098</t>
  </si>
  <si>
    <t>Winterbauschutz-Maßnahmen</t>
  </si>
  <si>
    <t>KE I</t>
  </si>
  <si>
    <t>Zielkosten</t>
  </si>
  <si>
    <t>Machbarkeitsüberprüfung</t>
  </si>
  <si>
    <t>Rückrechnung auf mögliche BGF</t>
  </si>
  <si>
    <t>KE II</t>
  </si>
  <si>
    <t>Kostenschätzung</t>
  </si>
  <si>
    <t>KE III</t>
  </si>
  <si>
    <t>Kostenanschlag</t>
  </si>
  <si>
    <t>KE IV</t>
  </si>
  <si>
    <t>LB</t>
  </si>
  <si>
    <t>Risikoabweichung</t>
  </si>
  <si>
    <t>keine</t>
  </si>
  <si>
    <t>Rohb.</t>
  </si>
  <si>
    <t>niedrig</t>
  </si>
  <si>
    <t>Ausb.</t>
  </si>
  <si>
    <t>mittel</t>
  </si>
  <si>
    <t>hoch</t>
  </si>
  <si>
    <t>KG 200 - Herrichten und Erschließen</t>
  </si>
  <si>
    <t>Sicherheits-, Baustelleneinrichtungen</t>
  </si>
  <si>
    <t>Brunnenbauarb., Aufschlußbohrungen</t>
  </si>
  <si>
    <t>Abfallents., Verwertung, Beseitigung</t>
  </si>
  <si>
    <t>Baulogistik</t>
  </si>
  <si>
    <t>KG 300 - Bauwerk - Baukonstruktionen</t>
  </si>
  <si>
    <t>Bohr-, Verbau-, Ramm-, Einpressarb.</t>
  </si>
  <si>
    <t>Putz- und Stuckarb., Wärmedämmsyst.</t>
  </si>
  <si>
    <t>Korrosionsschutzarbeiten Stahl / Alu</t>
  </si>
  <si>
    <t>Sanierungsarb. an schadstoffh. Baut.</t>
  </si>
  <si>
    <t>KG 400 - Technik</t>
  </si>
  <si>
    <t>Wärmeerzeuger u. zentr. Einrichtungen</t>
  </si>
  <si>
    <t>Heizflächen, Rohrleitungen, Armaturen</t>
  </si>
  <si>
    <t>Gas-/Wasserinst.: Leitungen, Armat.</t>
  </si>
  <si>
    <t>Druckrohrleitg. für Gas,Wasser,Abw.</t>
  </si>
  <si>
    <t>Abwasserinst.arb.; Leitung, Abläufe</t>
  </si>
  <si>
    <t>GWA; Einr.gegenst.,Sanitärausst.</t>
  </si>
  <si>
    <t>GWA - Betriebseinrichtungen</t>
  </si>
  <si>
    <t>Dämmarb. an betriebstechn. Anlagen</t>
  </si>
  <si>
    <t>Blitzschutz-/Erdungsanl.; Übersp.schutz</t>
  </si>
  <si>
    <t>Niedersp.anl. - Kabel, Verlegesysteme</t>
  </si>
  <si>
    <t>Niedersp.anl. -Verteilersyst.,Einbauger.</t>
  </si>
  <si>
    <t>Elektroakust. Anl. (Sprech-, Pers.ruf-)</t>
  </si>
  <si>
    <t>Zutrittskontroll-, Zeiterfassungssyst.</t>
  </si>
  <si>
    <t>Abfallent., Verwertung, Beseitigung</t>
  </si>
  <si>
    <t>KG 500 - Freianlagen</t>
  </si>
  <si>
    <t>VOB / C - ATV      DIN 18-</t>
  </si>
  <si>
    <t>300</t>
  </si>
  <si>
    <t>Bohrarbeiten</t>
  </si>
  <si>
    <t>301</t>
  </si>
  <si>
    <t>Arbeiten zum Ausbau v. Bohrungen</t>
  </si>
  <si>
    <t>302</t>
  </si>
  <si>
    <t>Verbauarbeiten</t>
  </si>
  <si>
    <t>303</t>
  </si>
  <si>
    <t>Ramm-, Rüttel- und Pressarbeiten</t>
  </si>
  <si>
    <t>304</t>
  </si>
  <si>
    <t>305</t>
  </si>
  <si>
    <t>Entwässerungskanalarbeiten</t>
  </si>
  <si>
    <t>306</t>
  </si>
  <si>
    <t>Druckrohrleitungsarb. außerh. v. Geb.</t>
  </si>
  <si>
    <t>307</t>
  </si>
  <si>
    <t>308</t>
  </si>
  <si>
    <t>Sicherungsarb. -Gew.,Deiche,K.dünen</t>
  </si>
  <si>
    <t>310</t>
  </si>
  <si>
    <t>Nassbaggerarbeiten</t>
  </si>
  <si>
    <t>311</t>
  </si>
  <si>
    <t>312</t>
  </si>
  <si>
    <t>Schlitzwandarb. mit stütz. Flüssigk.</t>
  </si>
  <si>
    <t>313</t>
  </si>
  <si>
    <t>Rohrvortriebsarbeiten</t>
  </si>
  <si>
    <t>319</t>
  </si>
  <si>
    <t>320</t>
  </si>
  <si>
    <t>Abbruch- und Rückbauarbeiten</t>
  </si>
  <si>
    <t>459</t>
  </si>
  <si>
    <t>Einpressarbeiten</t>
  </si>
  <si>
    <t>309</t>
  </si>
  <si>
    <t>Spritzbetonarbeiten</t>
  </si>
  <si>
    <t>314</t>
  </si>
  <si>
    <t>Verkehrswege - ohne Bindemittel</t>
  </si>
  <si>
    <t>315</t>
  </si>
  <si>
    <t>Verkehrswege - hydr. Bindemittel</t>
  </si>
  <si>
    <t>316</t>
  </si>
  <si>
    <t>Verkehrswege - Asphalt</t>
  </si>
  <si>
    <t>317</t>
  </si>
  <si>
    <t>Verkehrswege -Pflaster,Plattenbeläge</t>
  </si>
  <si>
    <t>318</t>
  </si>
  <si>
    <t>Düsenstrahlarbeiten</t>
  </si>
  <si>
    <t>321</t>
  </si>
  <si>
    <t>330</t>
  </si>
  <si>
    <t>331</t>
  </si>
  <si>
    <t>Naturwerksteinarbeiten</t>
  </si>
  <si>
    <t>332</t>
  </si>
  <si>
    <t>Betonwerksteinarbeiten</t>
  </si>
  <si>
    <t>333</t>
  </si>
  <si>
    <t>334</t>
  </si>
  <si>
    <t>335</t>
  </si>
  <si>
    <t>336</t>
  </si>
  <si>
    <t>Dachdeckungs-, Dachabdichtungsarb.</t>
  </si>
  <si>
    <t>338</t>
  </si>
  <si>
    <t>339</t>
  </si>
  <si>
    <t>340</t>
  </si>
  <si>
    <t>Wärmedämm-Verbundsysteme</t>
  </si>
  <si>
    <t>345</t>
  </si>
  <si>
    <t>349</t>
  </si>
  <si>
    <t>Putz- und Stuckarbeiten</t>
  </si>
  <si>
    <t>350</t>
  </si>
  <si>
    <t>351</t>
  </si>
  <si>
    <t>352</t>
  </si>
  <si>
    <t>353</t>
  </si>
  <si>
    <t>Gussasphaltarbeiten</t>
  </si>
  <si>
    <t>354</t>
  </si>
  <si>
    <t>355</t>
  </si>
  <si>
    <t>Parkettarbeiten</t>
  </si>
  <si>
    <t>356</t>
  </si>
  <si>
    <t>357</t>
  </si>
  <si>
    <t>358</t>
  </si>
  <si>
    <t>360</t>
  </si>
  <si>
    <t>361</t>
  </si>
  <si>
    <t xml:space="preserve">Maler- und Lackiererarbeiten </t>
  </si>
  <si>
    <t>363</t>
  </si>
  <si>
    <t>Korrosionsschutzarbeiten -Stahlb.</t>
  </si>
  <si>
    <t>364</t>
  </si>
  <si>
    <t>365</t>
  </si>
  <si>
    <t>366</t>
  </si>
  <si>
    <t>Holzpflasterarbeiten</t>
  </si>
  <si>
    <t>367</t>
  </si>
  <si>
    <t>451</t>
  </si>
  <si>
    <t>379</t>
  </si>
  <si>
    <t>Heizanlagen, zentr. Wassererw.anl.</t>
  </si>
  <si>
    <t>380</t>
  </si>
  <si>
    <t>Gas-, Wasser-, Entw.-anl. in Geb.</t>
  </si>
  <si>
    <t>381</t>
  </si>
  <si>
    <t>Nieder- und Mittelspannungsanlagen</t>
  </si>
  <si>
    <t>382</t>
  </si>
  <si>
    <t>Blitzschutzanlagen</t>
  </si>
  <si>
    <t>384</t>
  </si>
  <si>
    <t>Förder-, Aufzugsanl., Fahrtr., Fahrst.</t>
  </si>
  <si>
    <t>385</t>
  </si>
  <si>
    <t>386</t>
  </si>
  <si>
    <t>Dämmarbeiten an technischen Anl.</t>
  </si>
  <si>
    <t>421</t>
  </si>
  <si>
    <t>Verkehrswege -Pflaster,Plattenbel.</t>
  </si>
  <si>
    <t>Kabelleitungstiefbauarbeiten</t>
  </si>
  <si>
    <t>322</t>
  </si>
  <si>
    <t>Gleisbauarbeiten</t>
  </si>
  <si>
    <t>325</t>
  </si>
  <si>
    <t>Beonwerksteinarbeiten</t>
  </si>
  <si>
    <t>Zur Antragstellung</t>
  </si>
  <si>
    <t>Vorname</t>
  </si>
  <si>
    <t>Nachname</t>
  </si>
  <si>
    <t>Beschreibung der Positionen gffs. Benennung der Einzelkomponenten</t>
  </si>
  <si>
    <t xml:space="preserve"> 3.Ebene, nach DIN 276-1</t>
  </si>
  <si>
    <r>
      <rPr>
        <b/>
        <i/>
        <sz val="9"/>
        <rFont val="Verdana"/>
        <family val="2"/>
      </rPr>
      <t xml:space="preserve">Alternativ:     </t>
    </r>
    <r>
      <rPr>
        <b/>
        <sz val="9"/>
        <rFont val="Verdana"/>
        <family val="2"/>
      </rPr>
      <t xml:space="preserve">            Zuordnung der Angebotspositionen (Beschreibung in Spalte G kann entfallen)</t>
    </r>
  </si>
  <si>
    <t xml:space="preserve">Hinweis: Bitte fügen Sie unterhalb der Kostengruppen selbständig Zeilen ein, um die Kostenberechung mit verifizierbaren Mengen- und Preisansätzen zu untersetzen. </t>
  </si>
  <si>
    <t>Formular SAE_10301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</si>
</sst>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#,##0\ &quot;DM&quot;;\-#,##0\ &quot;DM&quot;"/>
    <numFmt numFmtId="165" formatCode="#,##0.00\ "/>
    <numFmt numFmtId="166" formatCode="#,##0\ "/>
    <numFmt numFmtId="167" formatCode="mm\/yy"/>
    <numFmt numFmtId="168" formatCode="#,##0.00&quot; m²&quot;"/>
    <numFmt numFmtId="169" formatCode="#,##0.00&quot; m³&quot;"/>
    <numFmt numFmtId="170" formatCode="0.0\ "/>
    <numFmt numFmtId="171" formatCode="0.0"/>
    <numFmt numFmtId="172" formatCode="0&quot; Mon.&quot;"/>
    <numFmt numFmtId="173" formatCode="0.0&quot;%&quot;"/>
  </numFmts>
  <fonts count="30">
    <font>
      <sz val="10"/>
      <name val="Arial"/>
    </font>
    <font>
      <sz val="10"/>
      <name val="Arial"/>
    </font>
    <font>
      <sz val="10"/>
      <name val="MS Sans Serif"/>
    </font>
    <font>
      <sz val="10"/>
      <name val="Arial"/>
      <family val="2"/>
    </font>
    <font>
      <sz val="10"/>
      <color indexed="22"/>
      <name val="Arial"/>
    </font>
    <font>
      <b/>
      <sz val="9"/>
      <name val="Arial"/>
      <family val="2"/>
    </font>
    <font>
      <sz val="9"/>
      <color indexed="22"/>
      <name val="Arial"/>
      <family val="2"/>
    </font>
    <font>
      <sz val="9"/>
      <name val="Arial"/>
      <family val="2"/>
    </font>
    <font>
      <sz val="9"/>
      <color indexed="22"/>
      <name val="Arial"/>
    </font>
    <font>
      <sz val="9"/>
      <color indexed="10"/>
      <name val="Arial"/>
      <family val="2"/>
    </font>
    <font>
      <sz val="12"/>
      <name val="Arial"/>
      <family val="2"/>
    </font>
    <font>
      <sz val="10"/>
      <color indexed="8"/>
      <name val="Arial"/>
    </font>
    <font>
      <sz val="8"/>
      <color indexed="81"/>
      <name val="Tahoma"/>
      <family val="2"/>
    </font>
    <font>
      <sz val="8"/>
      <color indexed="81"/>
      <name val="Tahoma"/>
    </font>
    <font>
      <sz val="12"/>
      <color rgb="FFFF0000"/>
      <name val="Arial"/>
      <family val="2"/>
    </font>
    <font>
      <b/>
      <sz val="14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indexed="22"/>
      <name val="Verdana"/>
      <family val="2"/>
    </font>
    <font>
      <sz val="9"/>
      <color indexed="22"/>
      <name val="Verdana"/>
      <family val="2"/>
    </font>
    <font>
      <sz val="9"/>
      <name val="Verdana"/>
      <family val="2"/>
    </font>
    <font>
      <sz val="12"/>
      <color rgb="FFFF0000"/>
      <name val="Verdana"/>
      <family val="2"/>
    </font>
    <font>
      <sz val="12"/>
      <name val="Verdana"/>
      <family val="2"/>
    </font>
    <font>
      <b/>
      <sz val="8"/>
      <name val="Verdana"/>
      <family val="2"/>
    </font>
    <font>
      <b/>
      <sz val="9"/>
      <name val="Verdana"/>
      <family val="2"/>
    </font>
    <font>
      <b/>
      <i/>
      <sz val="9"/>
      <name val="Verdana"/>
      <family val="2"/>
    </font>
    <font>
      <sz val="8.5"/>
      <name val="Verdana"/>
      <family val="2"/>
    </font>
    <font>
      <b/>
      <sz val="8.5"/>
      <name val="Verdana"/>
      <family val="2"/>
    </font>
    <font>
      <b/>
      <sz val="10"/>
      <color rgb="FFFF0000"/>
      <name val="Verdana"/>
      <family val="2"/>
    </font>
    <font>
      <sz val="9"/>
      <color rgb="FF00B05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</cellStyleXfs>
  <cellXfs count="307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7" fillId="2" borderId="0" xfId="0" applyFont="1" applyFill="1" applyAlignment="1" applyProtection="1">
      <alignment vertical="center"/>
      <protection hidden="1"/>
    </xf>
    <xf numFmtId="0" fontId="5" fillId="2" borderId="0" xfId="0" applyFont="1" applyFill="1" applyAlignment="1" applyProtection="1">
      <alignment vertical="center" wrapText="1"/>
      <protection hidden="1"/>
    </xf>
    <xf numFmtId="0" fontId="5" fillId="2" borderId="0" xfId="0" applyFont="1" applyFill="1" applyBorder="1" applyAlignment="1" applyProtection="1">
      <alignment vertical="center"/>
      <protection hidden="1"/>
    </xf>
    <xf numFmtId="166" fontId="7" fillId="0" borderId="0" xfId="0" applyNumberFormat="1" applyFont="1" applyFill="1" applyAlignment="1" applyProtection="1">
      <alignment vertical="center"/>
      <protection hidden="1"/>
    </xf>
    <xf numFmtId="0" fontId="7" fillId="0" borderId="0" xfId="0" applyFont="1" applyFill="1" applyAlignment="1" applyProtection="1">
      <alignment vertical="center"/>
      <protection hidden="1"/>
    </xf>
    <xf numFmtId="0" fontId="7" fillId="2" borderId="0" xfId="0" applyFont="1" applyFill="1" applyBorder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3" fillId="0" borderId="0" xfId="0" applyFont="1" applyFill="1" applyAlignment="1" applyProtection="1">
      <alignment vertical="center"/>
      <protection hidden="1"/>
    </xf>
    <xf numFmtId="0" fontId="3" fillId="0" borderId="0" xfId="0" applyFont="1" applyFill="1" applyAlignment="1" applyProtection="1">
      <alignment horizontal="right" vertical="center"/>
      <protection hidden="1"/>
    </xf>
    <xf numFmtId="166" fontId="3" fillId="0" borderId="0" xfId="0" applyNumberFormat="1" applyFont="1" applyFill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 wrapText="1"/>
    </xf>
    <xf numFmtId="0" fontId="5" fillId="0" borderId="0" xfId="0" applyFont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165" fontId="7" fillId="0" borderId="0" xfId="0" applyNumberFormat="1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166" fontId="7" fillId="0" borderId="0" xfId="4" applyNumberFormat="1" applyFont="1" applyFill="1" applyBorder="1" applyAlignment="1" applyProtection="1">
      <alignment vertical="center"/>
    </xf>
    <xf numFmtId="9" fontId="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7" fillId="0" borderId="0" xfId="0" applyFont="1" applyFill="1" applyAlignment="1" applyProtection="1">
      <alignment horizontal="right" vertical="center"/>
      <protection hidden="1"/>
    </xf>
    <xf numFmtId="166" fontId="5" fillId="0" borderId="0" xfId="3" applyNumberFormat="1" applyFont="1" applyFill="1" applyBorder="1" applyAlignment="1" applyProtection="1">
      <alignment vertical="center"/>
      <protection hidden="1"/>
    </xf>
    <xf numFmtId="0" fontId="3" fillId="0" borderId="0" xfId="0" applyFont="1" applyFill="1" applyAlignment="1" applyProtection="1">
      <alignment vertical="center"/>
    </xf>
    <xf numFmtId="164" fontId="7" fillId="0" borderId="0" xfId="0" applyNumberFormat="1" applyFont="1" applyAlignment="1" applyProtection="1">
      <alignment vertical="center"/>
    </xf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wrapText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left" vertical="center"/>
      <protection hidden="1"/>
    </xf>
    <xf numFmtId="0" fontId="1" fillId="0" borderId="0" xfId="0" applyFont="1" applyFill="1" applyBorder="1" applyAlignment="1" applyProtection="1">
      <alignment horizontal="left" vertical="center"/>
      <protection hidden="1"/>
    </xf>
    <xf numFmtId="0" fontId="1" fillId="0" borderId="0" xfId="0" applyFont="1" applyFill="1" applyBorder="1" applyAlignment="1" applyProtection="1">
      <alignment vertical="center"/>
      <protection hidden="1"/>
    </xf>
    <xf numFmtId="49" fontId="1" fillId="0" borderId="0" xfId="0" applyNumberFormat="1" applyFont="1" applyFill="1" applyBorder="1" applyAlignment="1" applyProtection="1">
      <alignment horizontal="center" vertical="center"/>
      <protection hidden="1"/>
    </xf>
    <xf numFmtId="49" fontId="1" fillId="0" borderId="0" xfId="0" applyNumberFormat="1" applyFont="1" applyBorder="1" applyAlignment="1" applyProtection="1">
      <alignment horizontal="center" vertical="center"/>
      <protection hidden="1"/>
    </xf>
    <xf numFmtId="0" fontId="11" fillId="0" borderId="0" xfId="0" applyFont="1" applyBorder="1" applyAlignment="1" applyProtection="1">
      <alignment vertical="center"/>
      <protection hidden="1"/>
    </xf>
    <xf numFmtId="0" fontId="11" fillId="0" borderId="0" xfId="0" applyFont="1" applyFill="1" applyBorder="1" applyAlignment="1" applyProtection="1">
      <alignment vertical="center"/>
      <protection hidden="1"/>
    </xf>
    <xf numFmtId="2" fontId="1" fillId="0" borderId="0" xfId="0" applyNumberFormat="1" applyFont="1"/>
    <xf numFmtId="9" fontId="7" fillId="0" borderId="0" xfId="2" applyFont="1" applyFill="1" applyAlignment="1" applyProtection="1">
      <alignment horizontal="left" vertical="center" wrapText="1"/>
    </xf>
    <xf numFmtId="0" fontId="7" fillId="0" borderId="0" xfId="0" applyFont="1" applyFill="1" applyAlignment="1" applyProtection="1">
      <alignment horizontal="left" vertical="center" wrapText="1"/>
      <protection hidden="1"/>
    </xf>
    <xf numFmtId="9" fontId="3" fillId="0" borderId="0" xfId="2" applyFont="1" applyFill="1" applyAlignment="1" applyProtection="1">
      <alignment horizontal="left" vertical="center" wrapText="1"/>
      <protection hidden="1"/>
    </xf>
    <xf numFmtId="0" fontId="3" fillId="0" borderId="0" xfId="0" applyFont="1" applyFill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  <xf numFmtId="0" fontId="7" fillId="5" borderId="0" xfId="0" applyFont="1" applyFill="1" applyBorder="1" applyAlignment="1" applyProtection="1">
      <alignment horizontal="left" vertical="center" wrapText="1"/>
      <protection hidden="1"/>
    </xf>
    <xf numFmtId="165" fontId="7" fillId="5" borderId="0" xfId="0" applyNumberFormat="1" applyFont="1" applyFill="1" applyBorder="1" applyAlignment="1" applyProtection="1">
      <alignment vertical="center"/>
      <protection hidden="1"/>
    </xf>
    <xf numFmtId="0" fontId="7" fillId="5" borderId="0" xfId="0" applyFont="1" applyFill="1" applyBorder="1" applyAlignment="1" applyProtection="1">
      <alignment vertical="center"/>
      <protection hidden="1"/>
    </xf>
    <xf numFmtId="4" fontId="7" fillId="5" borderId="0" xfId="0" applyNumberFormat="1" applyFont="1" applyFill="1" applyBorder="1" applyAlignment="1" applyProtection="1">
      <alignment vertical="center"/>
      <protection hidden="1"/>
    </xf>
    <xf numFmtId="0" fontId="0" fillId="5" borderId="0" xfId="0" applyFill="1" applyBorder="1" applyAlignment="1" applyProtection="1">
      <alignment horizontal="left" vertical="center" wrapText="1"/>
      <protection hidden="1"/>
    </xf>
    <xf numFmtId="0" fontId="0" fillId="5" borderId="0" xfId="0" applyFill="1" applyBorder="1" applyAlignment="1" applyProtection="1">
      <alignment vertical="center"/>
      <protection hidden="1"/>
    </xf>
    <xf numFmtId="0" fontId="0" fillId="5" borderId="0" xfId="0" applyFill="1" applyBorder="1" applyAlignment="1" applyProtection="1">
      <alignment vertical="center"/>
    </xf>
    <xf numFmtId="168" fontId="0" fillId="5" borderId="0" xfId="0" applyNumberFormat="1" applyFill="1" applyBorder="1" applyAlignment="1" applyProtection="1">
      <alignment horizontal="left" vertical="center" wrapText="1"/>
      <protection hidden="1"/>
    </xf>
    <xf numFmtId="168" fontId="0" fillId="5" borderId="0" xfId="0" applyNumberFormat="1" applyFill="1" applyBorder="1" applyAlignment="1" applyProtection="1">
      <alignment vertical="center"/>
      <protection hidden="1"/>
    </xf>
    <xf numFmtId="0" fontId="4" fillId="5" borderId="0" xfId="0" applyFont="1" applyFill="1" applyBorder="1" applyAlignment="1" applyProtection="1">
      <alignment vertical="center"/>
      <protection hidden="1"/>
    </xf>
    <xf numFmtId="0" fontId="6" fillId="5" borderId="0" xfId="0" applyFont="1" applyFill="1" applyBorder="1" applyAlignment="1" applyProtection="1">
      <alignment vertical="center"/>
      <protection hidden="1"/>
    </xf>
    <xf numFmtId="0" fontId="8" fillId="5" borderId="0" xfId="0" applyFont="1" applyFill="1" applyBorder="1" applyAlignment="1" applyProtection="1">
      <alignment vertical="center"/>
      <protection hidden="1"/>
    </xf>
    <xf numFmtId="0" fontId="5" fillId="5" borderId="0" xfId="3" applyFont="1" applyFill="1" applyBorder="1" applyAlignment="1" applyProtection="1">
      <alignment horizontal="left" vertical="center" wrapText="1"/>
      <protection hidden="1"/>
    </xf>
    <xf numFmtId="0" fontId="5" fillId="5" borderId="0" xfId="3" applyFont="1" applyFill="1" applyBorder="1" applyAlignment="1" applyProtection="1">
      <alignment horizontal="center" vertical="center"/>
      <protection hidden="1"/>
    </xf>
    <xf numFmtId="0" fontId="5" fillId="5" borderId="0" xfId="3" applyFont="1" applyFill="1" applyBorder="1" applyAlignment="1" applyProtection="1">
      <alignment horizontal="center" vertical="center" wrapText="1"/>
      <protection hidden="1"/>
    </xf>
    <xf numFmtId="164" fontId="5" fillId="5" borderId="0" xfId="3" applyNumberFormat="1" applyFont="1" applyFill="1" applyBorder="1" applyAlignment="1" applyProtection="1">
      <alignment horizontal="center" vertical="center" wrapText="1"/>
      <protection hidden="1"/>
    </xf>
    <xf numFmtId="0" fontId="5" fillId="5" borderId="0" xfId="0" applyFont="1" applyFill="1" applyBorder="1" applyAlignment="1" applyProtection="1">
      <alignment horizontal="left" vertical="center" wrapText="1"/>
      <protection hidden="1"/>
    </xf>
    <xf numFmtId="0" fontId="5" fillId="5" borderId="0" xfId="0" applyFont="1" applyFill="1" applyBorder="1" applyAlignment="1" applyProtection="1">
      <alignment horizontal="center" vertical="center"/>
      <protection hidden="1"/>
    </xf>
    <xf numFmtId="0" fontId="5" fillId="5" borderId="0" xfId="0" applyFont="1" applyFill="1" applyBorder="1" applyAlignment="1" applyProtection="1">
      <alignment vertical="center"/>
      <protection hidden="1"/>
    </xf>
    <xf numFmtId="164" fontId="5" fillId="5" borderId="0" xfId="0" applyNumberFormat="1" applyFont="1" applyFill="1" applyBorder="1" applyAlignment="1" applyProtection="1">
      <alignment horizontal="center" vertical="center"/>
      <protection hidden="1"/>
    </xf>
    <xf numFmtId="165" fontId="5" fillId="5" borderId="0" xfId="3" applyNumberFormat="1" applyFont="1" applyFill="1" applyBorder="1" applyAlignment="1" applyProtection="1">
      <alignment vertical="center"/>
      <protection hidden="1"/>
    </xf>
    <xf numFmtId="42" fontId="5" fillId="5" borderId="0" xfId="4" applyNumberFormat="1" applyFont="1" applyFill="1" applyBorder="1" applyAlignment="1" applyProtection="1">
      <alignment vertical="center"/>
      <protection hidden="1"/>
    </xf>
    <xf numFmtId="4" fontId="5" fillId="5" borderId="0" xfId="3" applyNumberFormat="1" applyFont="1" applyFill="1" applyBorder="1" applyAlignment="1" applyProtection="1">
      <alignment vertical="center"/>
      <protection locked="0"/>
    </xf>
    <xf numFmtId="171" fontId="5" fillId="5" borderId="0" xfId="3" applyNumberFormat="1" applyFont="1" applyFill="1" applyBorder="1" applyAlignment="1" applyProtection="1">
      <alignment horizontal="left" vertical="center" wrapText="1"/>
      <protection hidden="1"/>
    </xf>
    <xf numFmtId="4" fontId="5" fillId="5" borderId="0" xfId="3" applyNumberFormat="1" applyFont="1" applyFill="1" applyBorder="1" applyAlignment="1" applyProtection="1">
      <alignment vertical="center"/>
      <protection hidden="1"/>
    </xf>
    <xf numFmtId="171" fontId="7" fillId="5" borderId="0" xfId="3" applyNumberFormat="1" applyFont="1" applyFill="1" applyBorder="1" applyAlignment="1" applyProtection="1">
      <alignment horizontal="left" vertical="center" wrapText="1"/>
      <protection hidden="1"/>
    </xf>
    <xf numFmtId="165" fontId="7" fillId="5" borderId="0" xfId="3" applyNumberFormat="1" applyFont="1" applyFill="1" applyBorder="1" applyAlignment="1" applyProtection="1">
      <alignment vertical="center"/>
      <protection hidden="1"/>
    </xf>
    <xf numFmtId="0" fontId="7" fillId="5" borderId="0" xfId="3" applyFont="1" applyFill="1" applyBorder="1" applyAlignment="1" applyProtection="1">
      <alignment horizontal="center" vertical="center"/>
      <protection hidden="1"/>
    </xf>
    <xf numFmtId="4" fontId="7" fillId="5" borderId="0" xfId="3" applyNumberFormat="1" applyFont="1" applyFill="1" applyBorder="1" applyAlignment="1" applyProtection="1">
      <alignment vertical="center"/>
      <protection locked="0"/>
    </xf>
    <xf numFmtId="42" fontId="7" fillId="5" borderId="0" xfId="4" applyNumberFormat="1" applyFont="1" applyFill="1" applyBorder="1" applyAlignment="1" applyProtection="1">
      <alignment vertical="center"/>
      <protection hidden="1"/>
    </xf>
    <xf numFmtId="42" fontId="7" fillId="5" borderId="0" xfId="0" applyNumberFormat="1" applyFont="1" applyFill="1" applyBorder="1" applyAlignment="1" applyProtection="1">
      <alignment vertical="center"/>
      <protection hidden="1"/>
    </xf>
    <xf numFmtId="0" fontId="7" fillId="5" borderId="0" xfId="3" applyFont="1" applyFill="1" applyBorder="1" applyAlignment="1" applyProtection="1">
      <alignment horizontal="left" vertical="center" wrapText="1"/>
      <protection hidden="1"/>
    </xf>
    <xf numFmtId="165" fontId="7" fillId="5" borderId="0" xfId="3" applyNumberFormat="1" applyFont="1" applyFill="1" applyBorder="1" applyAlignment="1" applyProtection="1">
      <alignment vertical="center"/>
      <protection locked="0"/>
    </xf>
    <xf numFmtId="0" fontId="7" fillId="5" borderId="0" xfId="0" applyFont="1" applyFill="1" applyBorder="1" applyAlignment="1" applyProtection="1">
      <alignment horizontal="center" vertical="center"/>
      <protection hidden="1"/>
    </xf>
    <xf numFmtId="165" fontId="5" fillId="5" borderId="0" xfId="0" applyNumberFormat="1" applyFont="1" applyFill="1" applyBorder="1" applyAlignment="1" applyProtection="1">
      <alignment vertical="center"/>
      <protection hidden="1"/>
    </xf>
    <xf numFmtId="4" fontId="5" fillId="5" borderId="0" xfId="0" applyNumberFormat="1" applyFont="1" applyFill="1" applyBorder="1" applyAlignment="1" applyProtection="1">
      <alignment vertical="center"/>
      <protection hidden="1"/>
    </xf>
    <xf numFmtId="170" fontId="5" fillId="5" borderId="0" xfId="0" applyNumberFormat="1" applyFont="1" applyFill="1" applyBorder="1" applyAlignment="1" applyProtection="1">
      <alignment horizontal="left" vertical="center" wrapText="1"/>
      <protection hidden="1"/>
    </xf>
    <xf numFmtId="170" fontId="7" fillId="5" borderId="0" xfId="0" applyNumberFormat="1" applyFont="1" applyFill="1" applyBorder="1" applyAlignment="1" applyProtection="1">
      <alignment horizontal="left" vertical="center" wrapText="1"/>
      <protection hidden="1"/>
    </xf>
    <xf numFmtId="170" fontId="7" fillId="5" borderId="0" xfId="0" applyNumberFormat="1" applyFont="1" applyFill="1" applyBorder="1" applyAlignment="1" applyProtection="1">
      <alignment horizontal="left" vertical="center" wrapText="1"/>
      <protection locked="0"/>
    </xf>
    <xf numFmtId="4" fontId="6" fillId="5" borderId="0" xfId="0" applyNumberFormat="1" applyFont="1" applyFill="1" applyBorder="1" applyAlignment="1" applyProtection="1">
      <alignment vertical="center"/>
      <protection hidden="1"/>
    </xf>
    <xf numFmtId="4" fontId="5" fillId="5" borderId="0" xfId="4" applyNumberFormat="1" applyFont="1" applyFill="1" applyBorder="1" applyAlignment="1" applyProtection="1">
      <alignment vertical="center"/>
      <protection hidden="1"/>
    </xf>
    <xf numFmtId="165" fontId="5" fillId="5" borderId="0" xfId="3" applyNumberFormat="1" applyFont="1" applyFill="1" applyBorder="1" applyAlignment="1" applyProtection="1">
      <alignment horizontal="right" vertical="center"/>
      <protection hidden="1"/>
    </xf>
    <xf numFmtId="172" fontId="5" fillId="5" borderId="0" xfId="3" applyNumberFormat="1" applyFont="1" applyFill="1" applyBorder="1" applyAlignment="1" applyProtection="1">
      <alignment horizontal="center" vertical="center"/>
      <protection hidden="1"/>
    </xf>
    <xf numFmtId="165" fontId="7" fillId="5" borderId="0" xfId="3" applyNumberFormat="1" applyFont="1" applyFill="1" applyBorder="1" applyAlignment="1" applyProtection="1">
      <alignment horizontal="right" vertical="center"/>
      <protection hidden="1"/>
    </xf>
    <xf numFmtId="172" fontId="5" fillId="5" borderId="0" xfId="3" applyNumberFormat="1" applyFont="1" applyFill="1" applyBorder="1" applyAlignment="1" applyProtection="1">
      <alignment horizontal="center" vertical="center"/>
      <protection locked="0"/>
    </xf>
    <xf numFmtId="170" fontId="5" fillId="5" borderId="0" xfId="0" applyNumberFormat="1" applyFont="1" applyFill="1" applyBorder="1" applyAlignment="1" applyProtection="1">
      <alignment horizontal="left" vertical="center" wrapText="1"/>
      <protection locked="0"/>
    </xf>
    <xf numFmtId="42" fontId="5" fillId="5" borderId="0" xfId="3" applyNumberFormat="1" applyFont="1" applyFill="1" applyBorder="1" applyAlignment="1" applyProtection="1">
      <alignment vertical="center"/>
      <protection hidden="1"/>
    </xf>
    <xf numFmtId="167" fontId="5" fillId="5" borderId="0" xfId="3" applyNumberFormat="1" applyFont="1" applyFill="1" applyBorder="1" applyAlignment="1" applyProtection="1">
      <alignment horizontal="left" vertical="center" wrapText="1"/>
    </xf>
    <xf numFmtId="167" fontId="5" fillId="5" borderId="0" xfId="3" applyNumberFormat="1" applyFont="1" applyFill="1" applyBorder="1" applyAlignment="1" applyProtection="1">
      <alignment horizontal="left" vertical="center" wrapText="1"/>
      <protection hidden="1"/>
    </xf>
    <xf numFmtId="166" fontId="5" fillId="5" borderId="0" xfId="3" applyNumberFormat="1" applyFont="1" applyFill="1" applyBorder="1" applyAlignment="1" applyProtection="1">
      <alignment vertical="center"/>
      <protection hidden="1"/>
    </xf>
    <xf numFmtId="14" fontId="3" fillId="5" borderId="0" xfId="0" applyNumberFormat="1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Border="1" applyAlignment="1" applyProtection="1">
      <alignment vertical="center"/>
      <protection hidden="1"/>
    </xf>
    <xf numFmtId="0" fontId="3" fillId="5" borderId="0" xfId="0" applyFont="1" applyFill="1" applyBorder="1" applyAlignment="1" applyProtection="1">
      <alignment vertical="center"/>
    </xf>
    <xf numFmtId="0" fontId="3" fillId="5" borderId="0" xfId="0" applyFont="1" applyFill="1" applyBorder="1" applyAlignment="1" applyProtection="1">
      <alignment horizontal="left" vertical="center" wrapText="1"/>
      <protection hidden="1"/>
    </xf>
    <xf numFmtId="166" fontId="3" fillId="5" borderId="0" xfId="0" applyNumberFormat="1" applyFont="1" applyFill="1" applyBorder="1" applyAlignment="1" applyProtection="1">
      <alignment vertical="center"/>
      <protection hidden="1"/>
    </xf>
    <xf numFmtId="0" fontId="15" fillId="2" borderId="6" xfId="0" applyFont="1" applyFill="1" applyBorder="1" applyAlignment="1" applyProtection="1">
      <alignment vertical="center"/>
      <protection hidden="1"/>
    </xf>
    <xf numFmtId="0" fontId="16" fillId="2" borderId="6" xfId="0" applyFont="1" applyFill="1" applyBorder="1" applyAlignment="1" applyProtection="1">
      <alignment vertical="center"/>
      <protection hidden="1"/>
    </xf>
    <xf numFmtId="0" fontId="16" fillId="2" borderId="6" xfId="0" applyFont="1" applyFill="1" applyBorder="1" applyAlignment="1" applyProtection="1">
      <alignment horizontal="left" vertical="center" wrapText="1"/>
      <protection hidden="1"/>
    </xf>
    <xf numFmtId="0" fontId="16" fillId="2" borderId="40" xfId="0" applyFont="1" applyFill="1" applyBorder="1" applyAlignment="1" applyProtection="1">
      <alignment vertical="center"/>
      <protection hidden="1"/>
    </xf>
    <xf numFmtId="0" fontId="15" fillId="6" borderId="36" xfId="0" applyFont="1" applyFill="1" applyBorder="1" applyAlignment="1" applyProtection="1">
      <alignment horizontal="right" vertical="center"/>
      <protection locked="0"/>
    </xf>
    <xf numFmtId="0" fontId="15" fillId="6" borderId="0" xfId="0" applyFont="1" applyFill="1" applyBorder="1" applyAlignment="1" applyProtection="1">
      <alignment horizontal="right" vertical="center"/>
      <protection locked="0"/>
    </xf>
    <xf numFmtId="0" fontId="15" fillId="6" borderId="0" xfId="0" applyFont="1" applyFill="1" applyBorder="1" applyAlignment="1" applyProtection="1">
      <alignment vertical="center"/>
      <protection hidden="1"/>
    </xf>
    <xf numFmtId="0" fontId="16" fillId="2" borderId="0" xfId="0" applyFont="1" applyFill="1" applyBorder="1" applyAlignment="1" applyProtection="1">
      <alignment vertical="center"/>
      <protection hidden="1"/>
    </xf>
    <xf numFmtId="0" fontId="16" fillId="2" borderId="0" xfId="0" applyFont="1" applyFill="1" applyBorder="1" applyAlignment="1" applyProtection="1">
      <alignment horizontal="left" vertical="center" wrapText="1"/>
      <protection hidden="1"/>
    </xf>
    <xf numFmtId="0" fontId="16" fillId="2" borderId="37" xfId="0" applyFont="1" applyFill="1" applyBorder="1" applyAlignment="1" applyProtection="1">
      <alignment vertical="center"/>
      <protection hidden="1"/>
    </xf>
    <xf numFmtId="0" fontId="16" fillId="2" borderId="20" xfId="0" applyFont="1" applyFill="1" applyBorder="1" applyAlignment="1" applyProtection="1">
      <alignment vertical="center"/>
      <protection hidden="1"/>
    </xf>
    <xf numFmtId="0" fontId="16" fillId="2" borderId="12" xfId="0" applyFont="1" applyFill="1" applyBorder="1" applyAlignment="1" applyProtection="1">
      <alignment vertical="center"/>
      <protection hidden="1"/>
    </xf>
    <xf numFmtId="0" fontId="16" fillId="2" borderId="32" xfId="0" applyFont="1" applyFill="1" applyBorder="1" applyAlignment="1" applyProtection="1">
      <alignment vertical="center"/>
      <protection hidden="1"/>
    </xf>
    <xf numFmtId="0" fontId="17" fillId="6" borderId="25" xfId="0" applyFont="1" applyFill="1" applyBorder="1" applyAlignment="1" applyProtection="1">
      <alignment vertical="center"/>
      <protection hidden="1"/>
    </xf>
    <xf numFmtId="0" fontId="16" fillId="2" borderId="25" xfId="0" applyFont="1" applyFill="1" applyBorder="1" applyAlignment="1" applyProtection="1">
      <alignment vertical="center"/>
      <protection hidden="1"/>
    </xf>
    <xf numFmtId="0" fontId="16" fillId="2" borderId="28" xfId="0" applyFont="1" applyFill="1" applyBorder="1" applyAlignment="1" applyProtection="1">
      <alignment vertical="center"/>
      <protection hidden="1"/>
    </xf>
    <xf numFmtId="0" fontId="16" fillId="2" borderId="9" xfId="0" applyFont="1" applyFill="1" applyBorder="1" applyAlignment="1" applyProtection="1">
      <alignment vertical="center"/>
      <protection hidden="1"/>
    </xf>
    <xf numFmtId="168" fontId="16" fillId="2" borderId="0" xfId="0" applyNumberFormat="1" applyFont="1" applyFill="1" applyBorder="1" applyAlignment="1" applyProtection="1">
      <alignment horizontal="left" vertical="center" wrapText="1"/>
      <protection hidden="1"/>
    </xf>
    <xf numFmtId="168" fontId="16" fillId="2" borderId="0" xfId="0" applyNumberFormat="1" applyFont="1" applyFill="1" applyBorder="1" applyAlignment="1" applyProtection="1">
      <alignment vertical="center"/>
      <protection hidden="1"/>
    </xf>
    <xf numFmtId="168" fontId="16" fillId="2" borderId="37" xfId="0" applyNumberFormat="1" applyFont="1" applyFill="1" applyBorder="1" applyAlignment="1" applyProtection="1">
      <alignment vertical="center"/>
      <protection hidden="1"/>
    </xf>
    <xf numFmtId="0" fontId="16" fillId="2" borderId="36" xfId="0" applyFont="1" applyFill="1" applyBorder="1" applyAlignment="1" applyProtection="1">
      <alignment vertical="center"/>
      <protection hidden="1"/>
    </xf>
    <xf numFmtId="0" fontId="16" fillId="0" borderId="0" xfId="0" applyFont="1" applyFill="1" applyBorder="1" applyAlignment="1" applyProtection="1">
      <alignment vertical="center"/>
      <protection hidden="1"/>
    </xf>
    <xf numFmtId="0" fontId="18" fillId="2" borderId="37" xfId="0" applyFont="1" applyFill="1" applyBorder="1" applyAlignment="1" applyProtection="1">
      <alignment vertical="center"/>
      <protection hidden="1"/>
    </xf>
    <xf numFmtId="0" fontId="16" fillId="2" borderId="0" xfId="0" applyFont="1" applyFill="1" applyBorder="1" applyAlignment="1" applyProtection="1">
      <alignment horizontal="center" vertical="center"/>
      <protection hidden="1"/>
    </xf>
    <xf numFmtId="0" fontId="19" fillId="2" borderId="37" xfId="0" applyFont="1" applyFill="1" applyBorder="1" applyAlignment="1" applyProtection="1">
      <alignment vertical="center"/>
      <protection hidden="1"/>
    </xf>
    <xf numFmtId="0" fontId="19" fillId="2" borderId="0" xfId="0" applyFont="1" applyFill="1" applyBorder="1" applyAlignment="1" applyProtection="1">
      <alignment vertical="center"/>
      <protection hidden="1"/>
    </xf>
    <xf numFmtId="0" fontId="23" fillId="2" borderId="28" xfId="3" applyFont="1" applyFill="1" applyBorder="1" applyAlignment="1" applyProtection="1">
      <alignment horizontal="center" vertical="center" wrapText="1"/>
      <protection hidden="1"/>
    </xf>
    <xf numFmtId="0" fontId="24" fillId="2" borderId="27" xfId="3" applyFont="1" applyFill="1" applyBorder="1" applyAlignment="1" applyProtection="1">
      <alignment horizontal="center" vertical="center" wrapText="1"/>
      <protection hidden="1"/>
    </xf>
    <xf numFmtId="0" fontId="24" fillId="2" borderId="8" xfId="3" applyFont="1" applyFill="1" applyBorder="1" applyAlignment="1" applyProtection="1">
      <alignment vertical="center"/>
      <protection hidden="1"/>
    </xf>
    <xf numFmtId="0" fontId="23" fillId="2" borderId="8" xfId="3" applyFont="1" applyFill="1" applyBorder="1" applyAlignment="1" applyProtection="1">
      <alignment vertical="center"/>
      <protection hidden="1"/>
    </xf>
    <xf numFmtId="0" fontId="24" fillId="2" borderId="28" xfId="3" applyFont="1" applyFill="1" applyBorder="1" applyAlignment="1" applyProtection="1">
      <alignment horizontal="left" vertical="center" wrapText="1"/>
      <protection hidden="1"/>
    </xf>
    <xf numFmtId="0" fontId="24" fillId="2" borderId="29" xfId="3" applyFont="1" applyFill="1" applyBorder="1" applyAlignment="1" applyProtection="1">
      <alignment horizontal="left" vertical="center" wrapText="1"/>
      <protection hidden="1"/>
    </xf>
    <xf numFmtId="0" fontId="24" fillId="2" borderId="27" xfId="3" applyFont="1" applyFill="1" applyBorder="1" applyAlignment="1" applyProtection="1">
      <alignment horizontal="center" vertical="center"/>
      <protection hidden="1"/>
    </xf>
    <xf numFmtId="0" fontId="24" fillId="2" borderId="29" xfId="3" applyFont="1" applyFill="1" applyBorder="1" applyAlignment="1" applyProtection="1">
      <alignment horizontal="center" vertical="center" wrapText="1"/>
      <protection hidden="1"/>
    </xf>
    <xf numFmtId="164" fontId="24" fillId="2" borderId="26" xfId="3" applyNumberFormat="1" applyFont="1" applyFill="1" applyBorder="1" applyAlignment="1" applyProtection="1">
      <alignment horizontal="center" vertical="center" wrapText="1"/>
      <protection hidden="1"/>
    </xf>
    <xf numFmtId="0" fontId="24" fillId="2" borderId="28" xfId="0" applyFont="1" applyFill="1" applyBorder="1" applyAlignment="1" applyProtection="1">
      <alignment horizontal="center" vertical="center"/>
      <protection hidden="1"/>
    </xf>
    <xf numFmtId="0" fontId="24" fillId="2" borderId="8" xfId="0" applyFont="1" applyFill="1" applyBorder="1" applyAlignment="1" applyProtection="1">
      <alignment horizontal="center" vertical="center"/>
      <protection hidden="1"/>
    </xf>
    <xf numFmtId="0" fontId="24" fillId="2" borderId="8" xfId="0" applyFont="1" applyFill="1" applyBorder="1" applyAlignment="1" applyProtection="1">
      <alignment vertical="center"/>
      <protection hidden="1"/>
    </xf>
    <xf numFmtId="0" fontId="24" fillId="2" borderId="28" xfId="0" applyFont="1" applyFill="1" applyBorder="1" applyAlignment="1" applyProtection="1">
      <alignment horizontal="left" vertical="center" wrapText="1"/>
      <protection hidden="1"/>
    </xf>
    <xf numFmtId="0" fontId="24" fillId="2" borderId="8" xfId="0" applyFont="1" applyFill="1" applyBorder="1" applyAlignment="1" applyProtection="1">
      <alignment horizontal="left" vertical="center" wrapText="1"/>
      <protection hidden="1"/>
    </xf>
    <xf numFmtId="164" fontId="24" fillId="2" borderId="31" xfId="0" applyNumberFormat="1" applyFont="1" applyFill="1" applyBorder="1" applyAlignment="1" applyProtection="1">
      <alignment horizontal="center" vertical="center"/>
      <protection hidden="1"/>
    </xf>
    <xf numFmtId="0" fontId="26" fillId="2" borderId="16" xfId="0" applyFont="1" applyFill="1" applyBorder="1" applyAlignment="1" applyProtection="1">
      <alignment horizontal="center" vertical="center"/>
      <protection hidden="1"/>
    </xf>
    <xf numFmtId="0" fontId="24" fillId="2" borderId="4" xfId="0" applyFont="1" applyFill="1" applyBorder="1" applyAlignment="1" applyProtection="1">
      <alignment horizontal="center" vertical="center"/>
      <protection hidden="1"/>
    </xf>
    <xf numFmtId="0" fontId="24" fillId="2" borderId="3" xfId="0" applyFont="1" applyFill="1" applyBorder="1" applyAlignment="1" applyProtection="1">
      <alignment vertical="center"/>
      <protection hidden="1"/>
    </xf>
    <xf numFmtId="0" fontId="24" fillId="5" borderId="16" xfId="3" applyFont="1" applyFill="1" applyBorder="1" applyAlignment="1" applyProtection="1">
      <alignment horizontal="left" vertical="center" wrapText="1"/>
      <protection hidden="1"/>
    </xf>
    <xf numFmtId="0" fontId="24" fillId="5" borderId="3" xfId="3" applyFont="1" applyFill="1" applyBorder="1" applyAlignment="1" applyProtection="1">
      <alignment horizontal="left" vertical="center" wrapText="1"/>
      <protection hidden="1"/>
    </xf>
    <xf numFmtId="165" fontId="24" fillId="0" borderId="4" xfId="3" applyNumberFormat="1" applyFont="1" applyFill="1" applyBorder="1" applyAlignment="1" applyProtection="1">
      <alignment vertical="center"/>
      <protection hidden="1"/>
    </xf>
    <xf numFmtId="0" fontId="24" fillId="2" borderId="4" xfId="3" applyFont="1" applyFill="1" applyBorder="1" applyAlignment="1" applyProtection="1">
      <alignment horizontal="center" vertical="center"/>
      <protection hidden="1"/>
    </xf>
    <xf numFmtId="42" fontId="24" fillId="0" borderId="5" xfId="4" applyNumberFormat="1" applyFont="1" applyFill="1" applyBorder="1" applyAlignment="1" applyProtection="1">
      <alignment vertical="center"/>
      <protection hidden="1"/>
    </xf>
    <xf numFmtId="0" fontId="26" fillId="2" borderId="36" xfId="0" applyFont="1" applyFill="1" applyBorder="1" applyAlignment="1" applyProtection="1">
      <alignment horizontal="center" vertical="center"/>
      <protection hidden="1"/>
    </xf>
    <xf numFmtId="0" fontId="24" fillId="2" borderId="17" xfId="0" applyFont="1" applyFill="1" applyBorder="1" applyAlignment="1" applyProtection="1">
      <alignment horizontal="center" vertical="center"/>
      <protection hidden="1"/>
    </xf>
    <xf numFmtId="0" fontId="24" fillId="2" borderId="1" xfId="0" applyFont="1" applyFill="1" applyBorder="1" applyAlignment="1" applyProtection="1">
      <alignment vertical="center"/>
      <protection hidden="1"/>
    </xf>
    <xf numFmtId="0" fontId="24" fillId="5" borderId="32" xfId="3" applyFont="1" applyFill="1" applyBorder="1" applyAlignment="1" applyProtection="1">
      <alignment horizontal="left" vertical="center" wrapText="1"/>
      <protection hidden="1"/>
    </xf>
    <xf numFmtId="0" fontId="24" fillId="5" borderId="18" xfId="3" applyFont="1" applyFill="1" applyBorder="1" applyAlignment="1" applyProtection="1">
      <alignment horizontal="left" vertical="center" wrapText="1"/>
      <protection hidden="1"/>
    </xf>
    <xf numFmtId="165" fontId="24" fillId="0" borderId="17" xfId="3" applyNumberFormat="1" applyFont="1" applyFill="1" applyBorder="1" applyAlignment="1" applyProtection="1">
      <alignment vertical="center"/>
      <protection hidden="1"/>
    </xf>
    <xf numFmtId="0" fontId="24" fillId="2" borderId="18" xfId="3" applyFont="1" applyFill="1" applyBorder="1" applyAlignment="1" applyProtection="1">
      <alignment horizontal="center" vertical="center"/>
      <protection hidden="1"/>
    </xf>
    <xf numFmtId="4" fontId="24" fillId="0" borderId="24" xfId="3" applyNumberFormat="1" applyFont="1" applyBorder="1" applyAlignment="1" applyProtection="1">
      <alignment vertical="center"/>
      <protection locked="0"/>
    </xf>
    <xf numFmtId="42" fontId="24" fillId="0" borderId="33" xfId="4" applyNumberFormat="1" applyFont="1" applyFill="1" applyBorder="1" applyAlignment="1" applyProtection="1">
      <alignment vertical="center"/>
      <protection hidden="1"/>
    </xf>
    <xf numFmtId="0" fontId="26" fillId="2" borderId="32" xfId="0" applyFont="1" applyFill="1" applyBorder="1" applyAlignment="1" applyProtection="1">
      <alignment horizontal="center" vertical="center"/>
      <protection hidden="1"/>
    </xf>
    <xf numFmtId="171" fontId="24" fillId="5" borderId="32" xfId="3" applyNumberFormat="1" applyFont="1" applyFill="1" applyBorder="1" applyAlignment="1" applyProtection="1">
      <alignment horizontal="left" vertical="center" wrapText="1"/>
      <protection hidden="1"/>
    </xf>
    <xf numFmtId="171" fontId="24" fillId="5" borderId="18" xfId="3" applyNumberFormat="1" applyFont="1" applyFill="1" applyBorder="1" applyAlignment="1" applyProtection="1">
      <alignment horizontal="left" vertical="center" wrapText="1"/>
      <protection hidden="1"/>
    </xf>
    <xf numFmtId="4" fontId="24" fillId="0" borderId="18" xfId="3" applyNumberFormat="1" applyFont="1" applyFill="1" applyBorder="1" applyAlignment="1" applyProtection="1">
      <alignment vertical="center"/>
      <protection hidden="1"/>
    </xf>
    <xf numFmtId="0" fontId="20" fillId="2" borderId="17" xfId="0" applyFont="1" applyFill="1" applyBorder="1" applyAlignment="1" applyProtection="1">
      <alignment horizontal="right" vertical="center"/>
      <protection hidden="1"/>
    </xf>
    <xf numFmtId="0" fontId="20" fillId="2" borderId="1" xfId="0" applyFont="1" applyFill="1" applyBorder="1" applyAlignment="1" applyProtection="1">
      <alignment vertical="center"/>
      <protection hidden="1"/>
    </xf>
    <xf numFmtId="171" fontId="20" fillId="5" borderId="32" xfId="3" applyNumberFormat="1" applyFont="1" applyFill="1" applyBorder="1" applyAlignment="1" applyProtection="1">
      <alignment horizontal="left" vertical="center" wrapText="1"/>
      <protection hidden="1"/>
    </xf>
    <xf numFmtId="171" fontId="20" fillId="5" borderId="18" xfId="3" applyNumberFormat="1" applyFont="1" applyFill="1" applyBorder="1" applyAlignment="1" applyProtection="1">
      <alignment horizontal="left" vertical="center" wrapText="1"/>
      <protection hidden="1"/>
    </xf>
    <xf numFmtId="165" fontId="20" fillId="2" borderId="17" xfId="3" applyNumberFormat="1" applyFont="1" applyFill="1" applyBorder="1" applyAlignment="1" applyProtection="1">
      <alignment vertical="center"/>
      <protection hidden="1"/>
    </xf>
    <xf numFmtId="0" fontId="20" fillId="2" borderId="18" xfId="3" applyFont="1" applyFill="1" applyBorder="1" applyAlignment="1" applyProtection="1">
      <alignment horizontal="center" vertical="center"/>
      <protection hidden="1"/>
    </xf>
    <xf numFmtId="4" fontId="20" fillId="0" borderId="18" xfId="3" applyNumberFormat="1" applyFont="1" applyFill="1" applyBorder="1" applyAlignment="1" applyProtection="1">
      <alignment vertical="center"/>
      <protection locked="0"/>
    </xf>
    <xf numFmtId="42" fontId="20" fillId="0" borderId="33" xfId="4" applyNumberFormat="1" applyFont="1" applyFill="1" applyBorder="1" applyAlignment="1" applyProtection="1">
      <alignment vertical="center"/>
      <protection hidden="1"/>
    </xf>
    <xf numFmtId="165" fontId="24" fillId="2" borderId="17" xfId="3" applyNumberFormat="1" applyFont="1" applyFill="1" applyBorder="1" applyAlignment="1" applyProtection="1">
      <alignment vertical="center"/>
      <protection hidden="1"/>
    </xf>
    <xf numFmtId="42" fontId="24" fillId="0" borderId="34" xfId="4" applyNumberFormat="1" applyFont="1" applyFill="1" applyBorder="1" applyAlignment="1" applyProtection="1">
      <alignment vertical="center"/>
      <protection hidden="1"/>
    </xf>
    <xf numFmtId="0" fontId="20" fillId="2" borderId="18" xfId="0" applyFont="1" applyFill="1" applyBorder="1" applyAlignment="1" applyProtection="1">
      <alignment vertical="center"/>
      <protection hidden="1"/>
    </xf>
    <xf numFmtId="171" fontId="20" fillId="5" borderId="35" xfId="3" applyNumberFormat="1" applyFont="1" applyFill="1" applyBorder="1" applyAlignment="1" applyProtection="1">
      <alignment horizontal="left" vertical="center" wrapText="1"/>
      <protection hidden="1"/>
    </xf>
    <xf numFmtId="171" fontId="20" fillId="5" borderId="17" xfId="3" applyNumberFormat="1" applyFont="1" applyFill="1" applyBorder="1" applyAlignment="1" applyProtection="1">
      <alignment horizontal="left" vertical="center" wrapText="1"/>
      <protection hidden="1"/>
    </xf>
    <xf numFmtId="0" fontId="20" fillId="2" borderId="17" xfId="3" applyFont="1" applyFill="1" applyBorder="1" applyAlignment="1" applyProtection="1">
      <alignment horizontal="center" vertical="center"/>
      <protection hidden="1"/>
    </xf>
    <xf numFmtId="42" fontId="20" fillId="0" borderId="34" xfId="4" applyNumberFormat="1" applyFont="1" applyFill="1" applyBorder="1" applyAlignment="1" applyProtection="1">
      <alignment vertical="center"/>
      <protection hidden="1"/>
    </xf>
    <xf numFmtId="0" fontId="26" fillId="2" borderId="36" xfId="0" applyFont="1" applyFill="1" applyBorder="1" applyAlignment="1" applyProtection="1">
      <alignment vertical="center"/>
      <protection hidden="1"/>
    </xf>
    <xf numFmtId="0" fontId="20" fillId="2" borderId="0" xfId="0" applyFont="1" applyFill="1" applyBorder="1" applyAlignment="1" applyProtection="1">
      <alignment vertical="center"/>
      <protection hidden="1"/>
    </xf>
    <xf numFmtId="0" fontId="20" fillId="5" borderId="36" xfId="0" applyFont="1" applyFill="1" applyBorder="1" applyAlignment="1" applyProtection="1">
      <alignment horizontal="left" vertical="center" wrapText="1"/>
      <protection hidden="1"/>
    </xf>
    <xf numFmtId="0" fontId="20" fillId="5" borderId="0" xfId="0" applyFont="1" applyFill="1" applyBorder="1" applyAlignment="1" applyProtection="1">
      <alignment horizontal="left" vertical="center" wrapText="1"/>
      <protection hidden="1"/>
    </xf>
    <xf numFmtId="165" fontId="20" fillId="2" borderId="0" xfId="0" applyNumberFormat="1" applyFont="1" applyFill="1" applyBorder="1" applyAlignment="1" applyProtection="1">
      <alignment vertical="center"/>
      <protection hidden="1"/>
    </xf>
    <xf numFmtId="4" fontId="20" fillId="2" borderId="0" xfId="0" applyNumberFormat="1" applyFont="1" applyFill="1" applyBorder="1" applyAlignment="1" applyProtection="1">
      <alignment vertical="center"/>
      <protection hidden="1"/>
    </xf>
    <xf numFmtId="42" fontId="20" fillId="2" borderId="37" xfId="0" applyNumberFormat="1" applyFont="1" applyFill="1" applyBorder="1" applyAlignment="1" applyProtection="1">
      <alignment vertical="center"/>
      <protection hidden="1"/>
    </xf>
    <xf numFmtId="4" fontId="24" fillId="0" borderId="3" xfId="3" applyNumberFormat="1" applyFont="1" applyFill="1" applyBorder="1" applyAlignment="1" applyProtection="1">
      <alignment vertical="center"/>
      <protection hidden="1"/>
    </xf>
    <xf numFmtId="0" fontId="26" fillId="2" borderId="41" xfId="0" applyFont="1" applyFill="1" applyBorder="1" applyAlignment="1" applyProtection="1">
      <alignment horizontal="center" vertical="center"/>
      <protection hidden="1"/>
    </xf>
    <xf numFmtId="0" fontId="20" fillId="5" borderId="32" xfId="3" applyFont="1" applyFill="1" applyBorder="1" applyAlignment="1" applyProtection="1">
      <alignment horizontal="left" vertical="center" wrapText="1"/>
      <protection hidden="1"/>
    </xf>
    <xf numFmtId="0" fontId="20" fillId="5" borderId="18" xfId="3" applyFont="1" applyFill="1" applyBorder="1" applyAlignment="1" applyProtection="1">
      <alignment horizontal="left" vertical="center" wrapText="1"/>
      <protection hidden="1"/>
    </xf>
    <xf numFmtId="165" fontId="20" fillId="0" borderId="17" xfId="3" applyNumberFormat="1" applyFont="1" applyFill="1" applyBorder="1" applyAlignment="1" applyProtection="1">
      <alignment vertical="center"/>
      <protection hidden="1"/>
    </xf>
    <xf numFmtId="0" fontId="26" fillId="2" borderId="35" xfId="0" applyFont="1" applyFill="1" applyBorder="1" applyAlignment="1" applyProtection="1">
      <alignment horizontal="center" vertical="center"/>
      <protection hidden="1"/>
    </xf>
    <xf numFmtId="0" fontId="24" fillId="2" borderId="10" xfId="0" applyFont="1" applyFill="1" applyBorder="1" applyAlignment="1" applyProtection="1">
      <alignment vertical="center"/>
      <protection hidden="1"/>
    </xf>
    <xf numFmtId="0" fontId="20" fillId="5" borderId="16" xfId="3" applyFont="1" applyFill="1" applyBorder="1" applyAlignment="1" applyProtection="1">
      <alignment horizontal="left" vertical="center" wrapText="1"/>
      <protection hidden="1"/>
    </xf>
    <xf numFmtId="0" fontId="20" fillId="5" borderId="3" xfId="3" applyFont="1" applyFill="1" applyBorder="1" applyAlignment="1" applyProtection="1">
      <alignment horizontal="left" vertical="center" wrapText="1"/>
      <protection hidden="1"/>
    </xf>
    <xf numFmtId="165" fontId="20" fillId="0" borderId="17" xfId="3" applyNumberFormat="1" applyFont="1" applyFill="1" applyBorder="1" applyAlignment="1" applyProtection="1">
      <alignment vertical="center"/>
      <protection locked="0"/>
    </xf>
    <xf numFmtId="0" fontId="20" fillId="2" borderId="17" xfId="0" applyFont="1" applyFill="1" applyBorder="1" applyAlignment="1" applyProtection="1">
      <alignment horizontal="center" vertical="center"/>
      <protection hidden="1"/>
    </xf>
    <xf numFmtId="0" fontId="24" fillId="2" borderId="4" xfId="0" applyFont="1" applyFill="1" applyBorder="1" applyAlignment="1" applyProtection="1">
      <alignment horizontal="left" vertical="center"/>
      <protection hidden="1"/>
    </xf>
    <xf numFmtId="0" fontId="24" fillId="5" borderId="16" xfId="0" applyFont="1" applyFill="1" applyBorder="1" applyAlignment="1" applyProtection="1">
      <alignment horizontal="left" vertical="center" wrapText="1"/>
      <protection hidden="1"/>
    </xf>
    <xf numFmtId="0" fontId="24" fillId="5" borderId="3" xfId="0" applyFont="1" applyFill="1" applyBorder="1" applyAlignment="1" applyProtection="1">
      <alignment horizontal="left" vertical="center" wrapText="1"/>
      <protection hidden="1"/>
    </xf>
    <xf numFmtId="165" fontId="24" fillId="0" borderId="4" xfId="0" applyNumberFormat="1" applyFont="1" applyFill="1" applyBorder="1" applyAlignment="1" applyProtection="1">
      <alignment vertical="center"/>
      <protection hidden="1"/>
    </xf>
    <xf numFmtId="165" fontId="24" fillId="0" borderId="18" xfId="0" applyNumberFormat="1" applyFont="1" applyFill="1" applyBorder="1" applyAlignment="1" applyProtection="1">
      <alignment vertical="center"/>
      <protection hidden="1"/>
    </xf>
    <xf numFmtId="165" fontId="20" fillId="0" borderId="18" xfId="0" applyNumberFormat="1" applyFont="1" applyFill="1" applyBorder="1" applyAlignment="1" applyProtection="1">
      <alignment vertical="center"/>
      <protection hidden="1"/>
    </xf>
    <xf numFmtId="0" fontId="20" fillId="2" borderId="36" xfId="0" applyFont="1" applyFill="1" applyBorder="1" applyAlignment="1" applyProtection="1">
      <alignment horizontal="left" vertical="center" wrapText="1"/>
      <protection hidden="1"/>
    </xf>
    <xf numFmtId="0" fontId="20" fillId="2" borderId="0" xfId="0" applyFont="1" applyFill="1" applyBorder="1" applyAlignment="1" applyProtection="1">
      <alignment horizontal="left" vertical="center" wrapText="1"/>
      <protection hidden="1"/>
    </xf>
    <xf numFmtId="0" fontId="24" fillId="2" borderId="2" xfId="0" applyFont="1" applyFill="1" applyBorder="1" applyAlignment="1" applyProtection="1">
      <alignment horizontal="left" vertical="center" wrapText="1"/>
      <protection hidden="1"/>
    </xf>
    <xf numFmtId="0" fontId="24" fillId="2" borderId="3" xfId="0" applyFont="1" applyFill="1" applyBorder="1" applyAlignment="1" applyProtection="1">
      <alignment horizontal="left" vertical="center" wrapText="1"/>
      <protection hidden="1"/>
    </xf>
    <xf numFmtId="4" fontId="24" fillId="2" borderId="3" xfId="0" applyNumberFormat="1" applyFont="1" applyFill="1" applyBorder="1" applyAlignment="1" applyProtection="1">
      <alignment vertical="center"/>
      <protection hidden="1"/>
    </xf>
    <xf numFmtId="170" fontId="24" fillId="2" borderId="18" xfId="0" applyNumberFormat="1" applyFont="1" applyFill="1" applyBorder="1" applyAlignment="1" applyProtection="1">
      <alignment horizontal="left" vertical="center" wrapText="1"/>
      <protection hidden="1"/>
    </xf>
    <xf numFmtId="4" fontId="24" fillId="0" borderId="18" xfId="0" applyNumberFormat="1" applyFont="1" applyFill="1" applyBorder="1" applyAlignment="1" applyProtection="1">
      <alignment vertical="center"/>
      <protection hidden="1"/>
    </xf>
    <xf numFmtId="170" fontId="20" fillId="2" borderId="18" xfId="0" applyNumberFormat="1" applyFont="1" applyFill="1" applyBorder="1" applyAlignment="1" applyProtection="1">
      <alignment horizontal="left" vertical="center" wrapText="1"/>
      <protection hidden="1"/>
    </xf>
    <xf numFmtId="170" fontId="20" fillId="4" borderId="18" xfId="0" applyNumberFormat="1" applyFont="1" applyFill="1" applyBorder="1" applyAlignment="1" applyProtection="1">
      <alignment horizontal="left" vertical="center" wrapText="1"/>
      <protection locked="0"/>
    </xf>
    <xf numFmtId="4" fontId="19" fillId="2" borderId="18" xfId="0" applyNumberFormat="1" applyFont="1" applyFill="1" applyBorder="1" applyAlignment="1" applyProtection="1">
      <alignment vertical="center"/>
      <protection hidden="1"/>
    </xf>
    <xf numFmtId="4" fontId="24" fillId="0" borderId="19" xfId="4" applyNumberFormat="1" applyFont="1" applyFill="1" applyBorder="1" applyAlignment="1" applyProtection="1">
      <alignment vertical="center"/>
      <protection hidden="1"/>
    </xf>
    <xf numFmtId="165" fontId="24" fillId="2" borderId="17" xfId="3" applyNumberFormat="1" applyFont="1" applyFill="1" applyBorder="1" applyAlignment="1" applyProtection="1">
      <alignment horizontal="right" vertical="center"/>
      <protection hidden="1"/>
    </xf>
    <xf numFmtId="172" fontId="24" fillId="2" borderId="18" xfId="3" applyNumberFormat="1" applyFont="1" applyFill="1" applyBorder="1" applyAlignment="1" applyProtection="1">
      <alignment horizontal="center" vertical="center"/>
      <protection hidden="1"/>
    </xf>
    <xf numFmtId="170" fontId="20" fillId="0" borderId="18" xfId="0" applyNumberFormat="1" applyFont="1" applyBorder="1" applyAlignment="1" applyProtection="1">
      <alignment horizontal="left" vertical="center" wrapText="1"/>
      <protection locked="0"/>
    </xf>
    <xf numFmtId="165" fontId="20" fillId="2" borderId="17" xfId="3" applyNumberFormat="1" applyFont="1" applyFill="1" applyBorder="1" applyAlignment="1" applyProtection="1">
      <alignment horizontal="right" vertical="center"/>
      <protection hidden="1"/>
    </xf>
    <xf numFmtId="172" fontId="24" fillId="0" borderId="18" xfId="3" applyNumberFormat="1" applyFont="1" applyFill="1" applyBorder="1" applyAlignment="1" applyProtection="1">
      <alignment horizontal="center" vertical="center"/>
      <protection locked="0"/>
    </xf>
    <xf numFmtId="173" fontId="20" fillId="0" borderId="17" xfId="2" applyNumberFormat="1" applyFont="1" applyFill="1" applyBorder="1" applyAlignment="1" applyProtection="1">
      <alignment vertical="center"/>
      <protection hidden="1"/>
    </xf>
    <xf numFmtId="173" fontId="20" fillId="0" borderId="17" xfId="2" applyNumberFormat="1" applyFont="1" applyFill="1" applyBorder="1" applyAlignment="1" applyProtection="1">
      <alignment vertical="center"/>
      <protection locked="0"/>
    </xf>
    <xf numFmtId="170" fontId="24" fillId="0" borderId="18" xfId="0" applyNumberFormat="1" applyFont="1" applyBorder="1" applyAlignment="1" applyProtection="1">
      <alignment horizontal="left" vertical="center" wrapText="1"/>
      <protection locked="0"/>
    </xf>
    <xf numFmtId="0" fontId="20" fillId="2" borderId="28" xfId="0" applyFont="1" applyFill="1" applyBorder="1" applyAlignment="1" applyProtection="1">
      <alignment horizontal="center" vertical="center"/>
      <protection hidden="1"/>
    </xf>
    <xf numFmtId="42" fontId="20" fillId="2" borderId="31" xfId="0" applyNumberFormat="1" applyFont="1" applyFill="1" applyBorder="1" applyAlignment="1" applyProtection="1">
      <alignment vertical="center"/>
      <protection hidden="1"/>
    </xf>
    <xf numFmtId="0" fontId="26" fillId="2" borderId="20" xfId="3" applyFont="1" applyFill="1" applyBorder="1" applyAlignment="1" applyProtection="1">
      <alignment horizontal="center" vertical="center"/>
      <protection hidden="1"/>
    </xf>
    <xf numFmtId="0" fontId="27" fillId="2" borderId="21" xfId="3" applyFont="1" applyFill="1" applyBorder="1" applyAlignment="1" applyProtection="1">
      <alignment horizontal="center" vertical="center"/>
      <protection hidden="1"/>
    </xf>
    <xf numFmtId="0" fontId="24" fillId="2" borderId="7" xfId="3" applyFont="1" applyFill="1" applyBorder="1" applyAlignment="1" applyProtection="1">
      <alignment vertical="center"/>
      <protection hidden="1"/>
    </xf>
    <xf numFmtId="0" fontId="27" fillId="2" borderId="7" xfId="3" applyFont="1" applyFill="1" applyBorder="1" applyAlignment="1" applyProtection="1">
      <alignment vertical="center"/>
      <protection hidden="1"/>
    </xf>
    <xf numFmtId="0" fontId="24" fillId="2" borderId="7" xfId="3" applyFont="1" applyFill="1" applyBorder="1" applyAlignment="1" applyProtection="1">
      <alignment horizontal="left" vertical="center" wrapText="1"/>
      <protection hidden="1"/>
    </xf>
    <xf numFmtId="165" fontId="24" fillId="2" borderId="7" xfId="3" applyNumberFormat="1" applyFont="1" applyFill="1" applyBorder="1" applyAlignment="1" applyProtection="1">
      <alignment vertical="center"/>
      <protection hidden="1"/>
    </xf>
    <xf numFmtId="0" fontId="24" fillId="2" borderId="7" xfId="3" applyFont="1" applyFill="1" applyBorder="1" applyAlignment="1" applyProtection="1">
      <alignment horizontal="center" vertical="center"/>
      <protection hidden="1"/>
    </xf>
    <xf numFmtId="42" fontId="24" fillId="0" borderId="42" xfId="3" applyNumberFormat="1" applyFont="1" applyFill="1" applyBorder="1" applyAlignment="1" applyProtection="1">
      <alignment vertical="center"/>
      <protection hidden="1"/>
    </xf>
    <xf numFmtId="0" fontId="26" fillId="2" borderId="22" xfId="3" applyFont="1" applyFill="1" applyBorder="1" applyAlignment="1" applyProtection="1">
      <alignment horizontal="center" vertical="center"/>
      <protection hidden="1"/>
    </xf>
    <xf numFmtId="0" fontId="27" fillId="2" borderId="23" xfId="3" applyFont="1" applyFill="1" applyBorder="1" applyAlignment="1" applyProtection="1">
      <alignment horizontal="center" vertical="center"/>
      <protection hidden="1"/>
    </xf>
    <xf numFmtId="0" fontId="24" fillId="2" borderId="14" xfId="3" applyFont="1" applyFill="1" applyBorder="1" applyAlignment="1" applyProtection="1">
      <alignment vertical="center"/>
      <protection hidden="1"/>
    </xf>
    <xf numFmtId="0" fontId="27" fillId="2" borderId="14" xfId="3" applyFont="1" applyFill="1" applyBorder="1" applyAlignment="1" applyProtection="1">
      <alignment vertical="center"/>
      <protection hidden="1"/>
    </xf>
    <xf numFmtId="167" fontId="24" fillId="2" borderId="14" xfId="3" applyNumberFormat="1" applyFont="1" applyFill="1" applyBorder="1" applyAlignment="1" applyProtection="1">
      <alignment horizontal="left" vertical="center" wrapText="1"/>
    </xf>
    <xf numFmtId="165" fontId="24" fillId="2" borderId="14" xfId="3" applyNumberFormat="1" applyFont="1" applyFill="1" applyBorder="1" applyAlignment="1" applyProtection="1">
      <alignment vertical="center"/>
      <protection hidden="1"/>
    </xf>
    <xf numFmtId="0" fontId="24" fillId="2" borderId="14" xfId="3" applyFont="1" applyFill="1" applyBorder="1" applyAlignment="1" applyProtection="1">
      <alignment horizontal="center" vertical="center"/>
      <protection hidden="1"/>
    </xf>
    <xf numFmtId="42" fontId="24" fillId="0" borderId="38" xfId="3" applyNumberFormat="1" applyFont="1" applyFill="1" applyBorder="1" applyAlignment="1" applyProtection="1">
      <alignment vertical="center"/>
      <protection hidden="1"/>
    </xf>
    <xf numFmtId="0" fontId="26" fillId="2" borderId="0" xfId="3" applyFont="1" applyFill="1" applyBorder="1" applyAlignment="1" applyProtection="1">
      <alignment horizontal="center" vertical="center"/>
      <protection hidden="1"/>
    </xf>
    <xf numFmtId="0" fontId="27" fillId="2" borderId="0" xfId="3" applyFont="1" applyFill="1" applyBorder="1" applyAlignment="1" applyProtection="1">
      <alignment horizontal="center" vertical="center"/>
      <protection hidden="1"/>
    </xf>
    <xf numFmtId="0" fontId="27" fillId="2" borderId="6" xfId="3" applyFont="1" applyFill="1" applyBorder="1" applyAlignment="1" applyProtection="1">
      <alignment vertical="center"/>
      <protection hidden="1"/>
    </xf>
    <xf numFmtId="167" fontId="24" fillId="2" borderId="6" xfId="3" applyNumberFormat="1" applyFont="1" applyFill="1" applyBorder="1" applyAlignment="1" applyProtection="1">
      <alignment horizontal="left" vertical="center" wrapText="1"/>
      <protection hidden="1"/>
    </xf>
    <xf numFmtId="165" fontId="24" fillId="2" borderId="6" xfId="3" applyNumberFormat="1" applyFont="1" applyFill="1" applyBorder="1" applyAlignment="1" applyProtection="1">
      <alignment vertical="center"/>
      <protection hidden="1"/>
    </xf>
    <xf numFmtId="0" fontId="24" fillId="2" borderId="6" xfId="3" applyFont="1" applyFill="1" applyBorder="1" applyAlignment="1" applyProtection="1">
      <alignment horizontal="center" vertical="center"/>
      <protection hidden="1"/>
    </xf>
    <xf numFmtId="166" fontId="24" fillId="2" borderId="6" xfId="3" applyNumberFormat="1" applyFont="1" applyFill="1" applyBorder="1" applyAlignment="1" applyProtection="1">
      <alignment vertic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20" fillId="2" borderId="0" xfId="0" applyFont="1" applyFill="1" applyAlignment="1" applyProtection="1">
      <alignment horizontal="right" vertical="center"/>
      <protection hidden="1"/>
    </xf>
    <xf numFmtId="0" fontId="16" fillId="2" borderId="0" xfId="0" applyFont="1" applyFill="1" applyAlignment="1" applyProtection="1">
      <alignment vertical="center"/>
      <protection hidden="1"/>
    </xf>
    <xf numFmtId="0" fontId="16" fillId="2" borderId="0" xfId="0" applyFont="1" applyFill="1" applyAlignment="1" applyProtection="1">
      <alignment horizontal="left" vertical="center" wrapText="1"/>
      <protection hidden="1"/>
    </xf>
    <xf numFmtId="166" fontId="16" fillId="2" borderId="0" xfId="0" applyNumberFormat="1" applyFont="1" applyFill="1" applyAlignment="1" applyProtection="1">
      <alignment vertical="center"/>
      <protection hidden="1"/>
    </xf>
    <xf numFmtId="0" fontId="16" fillId="2" borderId="0" xfId="0" applyFont="1" applyFill="1" applyAlignment="1" applyProtection="1">
      <alignment vertical="center"/>
    </xf>
    <xf numFmtId="0" fontId="17" fillId="2" borderId="0" xfId="0" applyFont="1" applyFill="1" applyAlignment="1" applyProtection="1">
      <alignment vertical="center"/>
      <protection hidden="1"/>
    </xf>
    <xf numFmtId="0" fontId="20" fillId="2" borderId="0" xfId="0" applyFont="1" applyFill="1" applyAlignment="1" applyProtection="1">
      <alignment horizontal="left" vertical="center" wrapText="1"/>
      <protection hidden="1"/>
    </xf>
    <xf numFmtId="0" fontId="16" fillId="0" borderId="0" xfId="0" applyFont="1" applyFill="1" applyAlignment="1" applyProtection="1">
      <alignment vertical="center"/>
      <protection hidden="1"/>
    </xf>
    <xf numFmtId="0" fontId="20" fillId="0" borderId="0" xfId="0" applyFont="1" applyFill="1" applyAlignment="1" applyProtection="1">
      <alignment vertical="center"/>
      <protection hidden="1"/>
    </xf>
    <xf numFmtId="0" fontId="20" fillId="0" borderId="0" xfId="0" applyFont="1" applyFill="1" applyAlignment="1" applyProtection="1">
      <alignment horizontal="right" vertical="center"/>
      <protection hidden="1"/>
    </xf>
    <xf numFmtId="9" fontId="20" fillId="0" borderId="0" xfId="2" applyFont="1" applyFill="1" applyAlignment="1" applyProtection="1">
      <alignment horizontal="left" vertical="center" wrapText="1"/>
    </xf>
    <xf numFmtId="166" fontId="24" fillId="0" borderId="0" xfId="3" applyNumberFormat="1" applyFont="1" applyFill="1" applyBorder="1" applyAlignment="1" applyProtection="1">
      <alignment vertical="center"/>
      <protection hidden="1"/>
    </xf>
    <xf numFmtId="0" fontId="20" fillId="0" borderId="0" xfId="0" applyFont="1" applyFill="1" applyAlignment="1" applyProtection="1">
      <alignment horizontal="left" vertical="center" wrapText="1"/>
      <protection hidden="1"/>
    </xf>
    <xf numFmtId="166" fontId="20" fillId="0" borderId="0" xfId="0" applyNumberFormat="1" applyFont="1" applyFill="1" applyAlignment="1" applyProtection="1">
      <alignment vertical="center"/>
      <protection hidden="1"/>
    </xf>
    <xf numFmtId="9" fontId="16" fillId="0" borderId="0" xfId="2" applyFont="1" applyFill="1" applyAlignment="1" applyProtection="1">
      <alignment horizontal="left" vertical="center" wrapText="1"/>
      <protection hidden="1"/>
    </xf>
    <xf numFmtId="0" fontId="16" fillId="0" borderId="0" xfId="0" applyFont="1" applyFill="1" applyAlignment="1" applyProtection="1">
      <alignment horizontal="right" vertical="center"/>
      <protection hidden="1"/>
    </xf>
    <xf numFmtId="166" fontId="16" fillId="0" borderId="0" xfId="0" applyNumberFormat="1" applyFont="1" applyFill="1" applyAlignment="1" applyProtection="1">
      <alignment vertical="center"/>
      <protection hidden="1"/>
    </xf>
    <xf numFmtId="0" fontId="16" fillId="0" borderId="0" xfId="0" applyFont="1" applyFill="1" applyAlignment="1" applyProtection="1">
      <alignment horizontal="left" vertical="center" wrapText="1"/>
      <protection hidden="1"/>
    </xf>
    <xf numFmtId="0" fontId="16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/>
    </xf>
    <xf numFmtId="0" fontId="20" fillId="0" borderId="0" xfId="0" applyFont="1" applyAlignment="1" applyProtection="1">
      <alignment horizontal="center" vertical="center"/>
    </xf>
    <xf numFmtId="0" fontId="20" fillId="0" borderId="0" xfId="0" applyFont="1" applyAlignment="1" applyProtection="1">
      <alignment vertical="center"/>
    </xf>
    <xf numFmtId="0" fontId="20" fillId="0" borderId="0" xfId="0" applyFont="1" applyAlignment="1" applyProtection="1">
      <alignment horizontal="left" vertical="center" wrapText="1"/>
    </xf>
    <xf numFmtId="164" fontId="20" fillId="0" borderId="0" xfId="0" applyNumberFormat="1" applyFont="1" applyAlignment="1" applyProtection="1">
      <alignment vertical="center"/>
    </xf>
    <xf numFmtId="0" fontId="29" fillId="0" borderId="0" xfId="0" applyFont="1" applyAlignment="1" applyProtection="1">
      <alignment horizontal="left" vertical="center"/>
    </xf>
    <xf numFmtId="165" fontId="5" fillId="5" borderId="0" xfId="3" applyNumberFormat="1" applyFont="1" applyFill="1" applyBorder="1" applyAlignment="1" applyProtection="1">
      <alignment horizontal="center" vertical="center"/>
      <protection locked="0"/>
    </xf>
    <xf numFmtId="168" fontId="0" fillId="5" borderId="0" xfId="0" applyNumberFormat="1" applyFill="1" applyBorder="1" applyAlignment="1" applyProtection="1">
      <alignment horizontal="right" vertical="center"/>
      <protection locked="0" hidden="1"/>
    </xf>
    <xf numFmtId="165" fontId="24" fillId="3" borderId="18" xfId="3" applyNumberFormat="1" applyFont="1" applyFill="1" applyBorder="1" applyAlignment="1" applyProtection="1">
      <alignment horizontal="center" vertical="center"/>
      <protection locked="0"/>
    </xf>
    <xf numFmtId="165" fontId="24" fillId="3" borderId="25" xfId="3" applyNumberFormat="1" applyFont="1" applyFill="1" applyBorder="1" applyAlignment="1" applyProtection="1">
      <alignment horizontal="center" vertical="center"/>
      <protection locked="0"/>
    </xf>
    <xf numFmtId="0" fontId="14" fillId="5" borderId="0" xfId="0" applyFont="1" applyFill="1" applyBorder="1" applyAlignment="1" applyProtection="1">
      <alignment horizontal="center" vertical="center" wrapText="1"/>
      <protection hidden="1"/>
    </xf>
    <xf numFmtId="0" fontId="10" fillId="5" borderId="0" xfId="0" applyFont="1" applyFill="1" applyBorder="1" applyAlignment="1" applyProtection="1">
      <alignment horizontal="center" vertical="center" wrapText="1"/>
      <protection hidden="1"/>
    </xf>
    <xf numFmtId="168" fontId="0" fillId="5" borderId="0" xfId="0" applyNumberFormat="1" applyFill="1" applyBorder="1" applyAlignment="1" applyProtection="1">
      <alignment horizontal="right" vertical="center"/>
      <protection hidden="1"/>
    </xf>
    <xf numFmtId="169" fontId="0" fillId="5" borderId="0" xfId="0" applyNumberFormat="1" applyFill="1" applyBorder="1" applyAlignment="1" applyProtection="1">
      <alignment horizontal="right" vertical="center"/>
      <protection locked="0" hidden="1"/>
    </xf>
    <xf numFmtId="0" fontId="15" fillId="3" borderId="39" xfId="0" applyFont="1" applyFill="1" applyBorder="1" applyAlignment="1" applyProtection="1">
      <alignment horizontal="right" vertical="center"/>
      <protection locked="0"/>
    </xf>
    <xf numFmtId="0" fontId="15" fillId="3" borderId="6" xfId="0" applyFont="1" applyFill="1" applyBorder="1" applyAlignment="1" applyProtection="1">
      <alignment horizontal="right" vertical="center"/>
      <protection locked="0"/>
    </xf>
    <xf numFmtId="168" fontId="16" fillId="0" borderId="0" xfId="0" applyNumberFormat="1" applyFont="1" applyFill="1" applyBorder="1" applyAlignment="1" applyProtection="1">
      <alignment horizontal="right" vertical="center"/>
      <protection locked="0" hidden="1"/>
    </xf>
    <xf numFmtId="168" fontId="16" fillId="0" borderId="0" xfId="0" applyNumberFormat="1" applyFont="1" applyFill="1" applyBorder="1" applyAlignment="1" applyProtection="1">
      <alignment horizontal="right" vertical="center"/>
      <protection hidden="1"/>
    </xf>
    <xf numFmtId="169" fontId="16" fillId="0" borderId="0" xfId="0" applyNumberFormat="1" applyFont="1" applyFill="1" applyBorder="1" applyAlignment="1" applyProtection="1">
      <alignment horizontal="right" vertical="center"/>
      <protection locked="0" hidden="1"/>
    </xf>
    <xf numFmtId="168" fontId="16" fillId="5" borderId="15" xfId="0" applyNumberFormat="1" applyFont="1" applyFill="1" applyBorder="1" applyAlignment="1" applyProtection="1">
      <alignment horizontal="center" vertical="center" wrapText="1"/>
      <protection hidden="1"/>
    </xf>
    <xf numFmtId="168" fontId="16" fillId="5" borderId="38" xfId="0" applyNumberFormat="1" applyFont="1" applyFill="1" applyBorder="1" applyAlignment="1" applyProtection="1">
      <alignment horizontal="center" vertical="center" wrapText="1"/>
      <protection hidden="1"/>
    </xf>
    <xf numFmtId="168" fontId="16" fillId="5" borderId="11" xfId="0" applyNumberFormat="1" applyFont="1" applyFill="1" applyBorder="1" applyAlignment="1" applyProtection="1">
      <alignment horizontal="center" vertical="center" wrapText="1"/>
      <protection hidden="1"/>
    </xf>
    <xf numFmtId="168" fontId="16" fillId="5" borderId="13" xfId="0" applyNumberFormat="1" applyFont="1" applyFill="1" applyBorder="1" applyAlignment="1" applyProtection="1">
      <alignment horizontal="center" vertical="center" wrapText="1"/>
      <protection hidden="1"/>
    </xf>
    <xf numFmtId="168" fontId="16" fillId="5" borderId="17" xfId="0" applyNumberFormat="1" applyFont="1" applyFill="1" applyBorder="1" applyAlignment="1" applyProtection="1">
      <alignment horizontal="center" vertical="center" wrapText="1"/>
      <protection hidden="1"/>
    </xf>
    <xf numFmtId="168" fontId="16" fillId="5" borderId="34" xfId="0" applyNumberFormat="1" applyFont="1" applyFill="1" applyBorder="1" applyAlignment="1" applyProtection="1">
      <alignment horizontal="center" vertical="center" wrapText="1"/>
      <protection hidden="1"/>
    </xf>
    <xf numFmtId="0" fontId="28" fillId="0" borderId="0" xfId="0" applyFont="1" applyFill="1" applyBorder="1" applyAlignment="1" applyProtection="1">
      <alignment vertical="top" wrapText="1"/>
      <protection hidden="1"/>
    </xf>
    <xf numFmtId="0" fontId="28" fillId="0" borderId="37" xfId="0" applyFont="1" applyFill="1" applyBorder="1" applyAlignment="1" applyProtection="1">
      <alignment vertical="top" wrapText="1"/>
      <protection hidden="1"/>
    </xf>
    <xf numFmtId="49" fontId="16" fillId="0" borderId="0" xfId="0" applyNumberFormat="1" applyFont="1" applyAlignment="1" applyProtection="1">
      <alignment horizontal="left" vertical="center"/>
      <protection locked="0"/>
    </xf>
    <xf numFmtId="0" fontId="20" fillId="2" borderId="32" xfId="0" applyFont="1" applyFill="1" applyBorder="1" applyAlignment="1" applyProtection="1">
      <alignment horizontal="center" vertical="center"/>
      <protection hidden="1"/>
    </xf>
    <xf numFmtId="0" fontId="20" fillId="2" borderId="1" xfId="0" applyFont="1" applyFill="1" applyBorder="1" applyAlignment="1" applyProtection="1">
      <alignment horizontal="center" vertical="center"/>
      <protection hidden="1"/>
    </xf>
    <xf numFmtId="0" fontId="21" fillId="2" borderId="20" xfId="0" applyFont="1" applyFill="1" applyBorder="1" applyAlignment="1" applyProtection="1">
      <alignment horizontal="center" vertical="center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30" xfId="0" applyFont="1" applyFill="1" applyBorder="1" applyAlignment="1" applyProtection="1">
      <alignment horizontal="center" vertical="center" wrapText="1"/>
      <protection hidden="1"/>
    </xf>
    <xf numFmtId="0" fontId="20" fillId="3" borderId="18" xfId="0" applyFont="1" applyFill="1" applyBorder="1" applyAlignment="1" applyProtection="1">
      <alignment horizontal="left" vertical="center"/>
      <protection locked="0"/>
    </xf>
    <xf numFmtId="0" fontId="20" fillId="3" borderId="25" xfId="0" applyFont="1" applyFill="1" applyBorder="1" applyAlignment="1" applyProtection="1">
      <alignment horizontal="left" vertical="center"/>
      <protection locked="0"/>
    </xf>
  </cellXfs>
  <cellStyles count="5">
    <cellStyle name="Euro" xfId="1"/>
    <cellStyle name="Prozent" xfId="2" builtinId="5"/>
    <cellStyle name="Standard" xfId="0" builtinId="0"/>
    <cellStyle name="Standard_K-BER" xfId="3"/>
    <cellStyle name="Standard_KOSTSCHÄ" xfId="4"/>
  </cellStyles>
  <dxfs count="2"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AEAEA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6">
    <tabColor indexed="12"/>
    <outlinePr summaryBelow="0"/>
  </sheetPr>
  <dimension ref="A1:V399"/>
  <sheetViews>
    <sheetView tabSelected="1" zoomScaleNormal="100" workbookViewId="0">
      <pane ySplit="26" topLeftCell="A27" activePane="bottomLeft" state="frozen"/>
      <selection activeCell="B64" sqref="B64"/>
      <selection pane="bottomLeft" activeCell="B2" sqref="B2:D2"/>
    </sheetView>
  </sheetViews>
  <sheetFormatPr baseColWidth="10" defaultColWidth="11.5" defaultRowHeight="11.8" outlineLevelRow="2"/>
  <cols>
    <col min="1" max="1" width="3.625" style="16" customWidth="1"/>
    <col min="2" max="2" width="3.875" style="273" customWidth="1"/>
    <col min="3" max="3" width="12.125" style="273" customWidth="1"/>
    <col min="4" max="4" width="19.375" style="274" customWidth="1"/>
    <col min="5" max="5" width="10.625" style="274" customWidth="1"/>
    <col min="6" max="6" width="12" style="274" customWidth="1"/>
    <col min="7" max="8" width="22.125" style="275" customWidth="1"/>
    <col min="9" max="9" width="12.625" style="274" customWidth="1"/>
    <col min="10" max="10" width="9.5" style="274" customWidth="1"/>
    <col min="11" max="11" width="13.625" style="274" customWidth="1"/>
    <col min="12" max="12" width="18.625" style="276" customWidth="1"/>
    <col min="13" max="14" width="22.125" style="50" customWidth="1"/>
    <col min="15" max="15" width="12.625" style="16" customWidth="1"/>
    <col min="16" max="16" width="9.5" style="16" customWidth="1"/>
    <col min="17" max="17" width="13.625" style="16" customWidth="1"/>
    <col min="18" max="18" width="18.625" style="30" customWidth="1"/>
    <col min="19" max="20" width="1.625" style="16" customWidth="1"/>
    <col min="21" max="16384" width="11.5" style="16"/>
  </cols>
  <sheetData>
    <row r="1" spans="1:18" ht="12.45" thickBot="1">
      <c r="B1" s="277" t="s">
        <v>575</v>
      </c>
    </row>
    <row r="2" spans="1:18" s="2" customFormat="1" ht="17.05">
      <c r="A2" s="1"/>
      <c r="B2" s="286" t="s">
        <v>431</v>
      </c>
      <c r="C2" s="287"/>
      <c r="D2" s="287"/>
      <c r="E2" s="106" t="s">
        <v>572</v>
      </c>
      <c r="F2" s="107"/>
      <c r="G2" s="108"/>
      <c r="H2" s="108"/>
      <c r="I2" s="107"/>
      <c r="J2" s="107"/>
      <c r="K2" s="107"/>
      <c r="L2" s="109"/>
      <c r="M2" s="55"/>
      <c r="N2" s="55"/>
      <c r="O2" s="56"/>
      <c r="P2" s="56"/>
      <c r="Q2" s="56"/>
      <c r="R2" s="56"/>
    </row>
    <row r="3" spans="1:18" s="2" customFormat="1" ht="17.7" thickBot="1">
      <c r="A3" s="1"/>
      <c r="B3" s="110"/>
      <c r="C3" s="111"/>
      <c r="D3" s="111"/>
      <c r="E3" s="112"/>
      <c r="F3" s="113"/>
      <c r="G3" s="114"/>
      <c r="H3" s="114"/>
      <c r="I3" s="113"/>
      <c r="J3" s="113"/>
      <c r="K3" s="113"/>
      <c r="L3" s="115"/>
      <c r="M3" s="55"/>
      <c r="N3" s="55"/>
      <c r="O3" s="56"/>
      <c r="P3" s="56"/>
      <c r="Q3" s="56"/>
      <c r="R3" s="56"/>
    </row>
    <row r="4" spans="1:18" s="2" customFormat="1" ht="14.4" customHeight="1">
      <c r="A4" s="1"/>
      <c r="B4" s="116" t="s">
        <v>569</v>
      </c>
      <c r="C4" s="117"/>
      <c r="D4" s="293"/>
      <c r="E4" s="293"/>
      <c r="F4" s="293"/>
      <c r="G4" s="294"/>
      <c r="H4" s="113"/>
      <c r="I4" s="297" t="s">
        <v>574</v>
      </c>
      <c r="J4" s="297"/>
      <c r="K4" s="297"/>
      <c r="L4" s="298"/>
      <c r="M4" s="56"/>
      <c r="N4" s="55"/>
      <c r="O4" s="56"/>
      <c r="P4" s="56"/>
      <c r="Q4" s="56"/>
      <c r="R4" s="56"/>
    </row>
    <row r="5" spans="1:18" s="2" customFormat="1" ht="13.25" customHeight="1">
      <c r="A5" s="1"/>
      <c r="B5" s="118" t="s">
        <v>570</v>
      </c>
      <c r="C5" s="119"/>
      <c r="D5" s="295"/>
      <c r="E5" s="295"/>
      <c r="F5" s="295"/>
      <c r="G5" s="296"/>
      <c r="H5" s="113"/>
      <c r="I5" s="297"/>
      <c r="J5" s="297"/>
      <c r="K5" s="297"/>
      <c r="L5" s="298"/>
      <c r="M5" s="56"/>
      <c r="N5" s="56"/>
      <c r="O5" s="57"/>
      <c r="P5" s="57"/>
      <c r="Q5" s="57"/>
      <c r="R5" s="57"/>
    </row>
    <row r="6" spans="1:18" s="2" customFormat="1" ht="12.45">
      <c r="A6" s="1"/>
      <c r="B6" s="118" t="s">
        <v>1</v>
      </c>
      <c r="C6" s="119"/>
      <c r="D6" s="295"/>
      <c r="E6" s="295"/>
      <c r="F6" s="295"/>
      <c r="G6" s="296"/>
      <c r="H6" s="113"/>
      <c r="I6" s="297"/>
      <c r="J6" s="297"/>
      <c r="K6" s="297"/>
      <c r="L6" s="298"/>
      <c r="M6" s="56"/>
      <c r="N6" s="56"/>
      <c r="O6" s="57"/>
      <c r="P6" s="57"/>
      <c r="Q6" s="57"/>
      <c r="R6" s="57"/>
    </row>
    <row r="7" spans="1:18" s="2" customFormat="1" ht="12.45">
      <c r="A7" s="1"/>
      <c r="B7" s="118" t="s">
        <v>2</v>
      </c>
      <c r="C7" s="120"/>
      <c r="D7" s="295"/>
      <c r="E7" s="295"/>
      <c r="F7" s="295"/>
      <c r="G7" s="296"/>
      <c r="H7" s="113"/>
      <c r="I7" s="297"/>
      <c r="J7" s="297"/>
      <c r="K7" s="297"/>
      <c r="L7" s="298"/>
      <c r="M7" s="56"/>
      <c r="N7" s="56"/>
      <c r="O7" s="57"/>
      <c r="P7" s="57"/>
      <c r="Q7" s="57"/>
      <c r="R7" s="57"/>
    </row>
    <row r="8" spans="1:18" s="2" customFormat="1" ht="12.45">
      <c r="A8" s="1"/>
      <c r="B8" s="118" t="s">
        <v>0</v>
      </c>
      <c r="C8" s="120"/>
      <c r="D8" s="295"/>
      <c r="E8" s="295"/>
      <c r="F8" s="295"/>
      <c r="G8" s="296"/>
      <c r="H8" s="113"/>
      <c r="I8" s="297"/>
      <c r="J8" s="297"/>
      <c r="K8" s="297"/>
      <c r="L8" s="298"/>
      <c r="M8" s="56"/>
      <c r="N8" s="55"/>
      <c r="O8" s="56"/>
      <c r="P8" s="56"/>
      <c r="Q8" s="56"/>
      <c r="R8" s="56"/>
    </row>
    <row r="9" spans="1:18" s="2" customFormat="1" ht="13.25" customHeight="1" thickBot="1">
      <c r="A9" s="1"/>
      <c r="B9" s="121" t="s">
        <v>21</v>
      </c>
      <c r="C9" s="122"/>
      <c r="D9" s="291"/>
      <c r="E9" s="291"/>
      <c r="F9" s="291"/>
      <c r="G9" s="292"/>
      <c r="H9" s="123"/>
      <c r="I9" s="297"/>
      <c r="J9" s="297"/>
      <c r="K9" s="297"/>
      <c r="L9" s="298"/>
      <c r="M9" s="58"/>
      <c r="N9" s="58"/>
      <c r="O9" s="59"/>
      <c r="P9" s="59"/>
      <c r="Q9" s="59"/>
      <c r="R9" s="59"/>
    </row>
    <row r="10" spans="1:18" s="2" customFormat="1" ht="20.95" customHeight="1" collapsed="1">
      <c r="A10" s="1"/>
      <c r="B10" s="126"/>
      <c r="C10" s="113"/>
      <c r="D10" s="113"/>
      <c r="E10" s="113"/>
      <c r="F10" s="113"/>
      <c r="G10" s="123"/>
      <c r="H10" s="123"/>
      <c r="I10" s="124"/>
      <c r="J10" s="124"/>
      <c r="K10" s="124"/>
      <c r="L10" s="125"/>
      <c r="M10" s="58"/>
      <c r="N10" s="58"/>
      <c r="O10" s="59"/>
      <c r="P10" s="59"/>
      <c r="Q10" s="59"/>
      <c r="R10" s="59"/>
    </row>
    <row r="11" spans="1:18" s="2" customFormat="1" ht="12.45" hidden="1" outlineLevel="1">
      <c r="A11" s="1"/>
      <c r="B11" s="126"/>
      <c r="C11" s="113"/>
      <c r="D11" s="113" t="s">
        <v>22</v>
      </c>
      <c r="E11" s="113"/>
      <c r="F11" s="113"/>
      <c r="G11" s="289"/>
      <c r="H11" s="289"/>
      <c r="I11" s="289"/>
      <c r="J11" s="113"/>
      <c r="K11" s="127"/>
      <c r="L11" s="128"/>
      <c r="M11" s="284"/>
      <c r="N11" s="284"/>
      <c r="O11" s="284"/>
      <c r="P11" s="56"/>
      <c r="Q11" s="56"/>
      <c r="R11" s="60"/>
    </row>
    <row r="12" spans="1:18" s="2" customFormat="1" ht="12.45" hidden="1" outlineLevel="1">
      <c r="A12" s="1"/>
      <c r="B12" s="126"/>
      <c r="C12" s="113"/>
      <c r="D12" s="113" t="s">
        <v>23</v>
      </c>
      <c r="E12" s="113"/>
      <c r="F12" s="113"/>
      <c r="G12" s="290"/>
      <c r="H12" s="290"/>
      <c r="I12" s="290"/>
      <c r="J12" s="113"/>
      <c r="K12" s="127"/>
      <c r="L12" s="128"/>
      <c r="M12" s="285"/>
      <c r="N12" s="285"/>
      <c r="O12" s="285"/>
      <c r="P12" s="56"/>
      <c r="Q12" s="56"/>
      <c r="R12" s="60"/>
    </row>
    <row r="13" spans="1:18" s="2" customFormat="1" ht="12.45" hidden="1" outlineLevel="1">
      <c r="A13" s="1"/>
      <c r="B13" s="126" t="s">
        <v>24</v>
      </c>
      <c r="C13" s="129">
        <v>310</v>
      </c>
      <c r="D13" s="113" t="s">
        <v>25</v>
      </c>
      <c r="E13" s="113"/>
      <c r="F13" s="113"/>
      <c r="G13" s="290"/>
      <c r="H13" s="290"/>
      <c r="I13" s="290"/>
      <c r="J13" s="113"/>
      <c r="K13" s="127"/>
      <c r="L13" s="115"/>
      <c r="M13" s="285"/>
      <c r="N13" s="285"/>
      <c r="O13" s="285"/>
      <c r="P13" s="56"/>
      <c r="Q13" s="56"/>
      <c r="R13" s="56"/>
    </row>
    <row r="14" spans="1:18" s="2" customFormat="1" ht="12.45" hidden="1" outlineLevel="1">
      <c r="A14" s="1"/>
      <c r="B14" s="126" t="s">
        <v>24</v>
      </c>
      <c r="C14" s="129">
        <v>320</v>
      </c>
      <c r="D14" s="113" t="s">
        <v>26</v>
      </c>
      <c r="E14" s="113"/>
      <c r="F14" s="113"/>
      <c r="G14" s="288"/>
      <c r="H14" s="288"/>
      <c r="I14" s="288"/>
      <c r="J14" s="113"/>
      <c r="K14" s="127"/>
      <c r="L14" s="115"/>
      <c r="M14" s="279"/>
      <c r="N14" s="279"/>
      <c r="O14" s="279"/>
      <c r="P14" s="56"/>
      <c r="Q14" s="56"/>
      <c r="R14" s="56"/>
    </row>
    <row r="15" spans="1:18" s="2" customFormat="1" ht="12.45" hidden="1" outlineLevel="1">
      <c r="A15" s="1"/>
      <c r="B15" s="126" t="s">
        <v>24</v>
      </c>
      <c r="C15" s="129">
        <v>330</v>
      </c>
      <c r="D15" s="113" t="s">
        <v>27</v>
      </c>
      <c r="E15" s="113"/>
      <c r="F15" s="113"/>
      <c r="G15" s="288"/>
      <c r="H15" s="288"/>
      <c r="I15" s="288"/>
      <c r="J15" s="113"/>
      <c r="K15" s="127"/>
      <c r="L15" s="115"/>
      <c r="M15" s="279"/>
      <c r="N15" s="279"/>
      <c r="O15" s="279"/>
      <c r="P15" s="56"/>
      <c r="Q15" s="56"/>
      <c r="R15" s="56"/>
    </row>
    <row r="16" spans="1:18" s="2" customFormat="1" ht="12.45" hidden="1" outlineLevel="1">
      <c r="A16" s="1"/>
      <c r="B16" s="126" t="s">
        <v>24</v>
      </c>
      <c r="C16" s="129">
        <v>340</v>
      </c>
      <c r="D16" s="113" t="s">
        <v>28</v>
      </c>
      <c r="E16" s="113"/>
      <c r="F16" s="113"/>
      <c r="G16" s="288"/>
      <c r="H16" s="288"/>
      <c r="I16" s="288"/>
      <c r="J16" s="113"/>
      <c r="K16" s="127"/>
      <c r="L16" s="115"/>
      <c r="M16" s="279"/>
      <c r="N16" s="279"/>
      <c r="O16" s="279"/>
      <c r="P16" s="56"/>
      <c r="Q16" s="56"/>
      <c r="R16" s="56"/>
    </row>
    <row r="17" spans="1:22" s="2" customFormat="1" ht="12.45" hidden="1" outlineLevel="1">
      <c r="A17" s="1"/>
      <c r="B17" s="126" t="s">
        <v>24</v>
      </c>
      <c r="C17" s="129">
        <v>350</v>
      </c>
      <c r="D17" s="113" t="s">
        <v>29</v>
      </c>
      <c r="E17" s="113"/>
      <c r="F17" s="113"/>
      <c r="G17" s="288"/>
      <c r="H17" s="288"/>
      <c r="I17" s="288"/>
      <c r="J17" s="113"/>
      <c r="K17" s="127"/>
      <c r="L17" s="115"/>
      <c r="M17" s="279"/>
      <c r="N17" s="279"/>
      <c r="O17" s="279"/>
      <c r="P17" s="56"/>
      <c r="Q17" s="56"/>
      <c r="R17" s="56"/>
    </row>
    <row r="18" spans="1:22" s="2" customFormat="1" ht="12.45" hidden="1" outlineLevel="1">
      <c r="A18" s="1"/>
      <c r="B18" s="126" t="s">
        <v>24</v>
      </c>
      <c r="C18" s="129">
        <v>360</v>
      </c>
      <c r="D18" s="113" t="s">
        <v>30</v>
      </c>
      <c r="E18" s="113"/>
      <c r="F18" s="113"/>
      <c r="G18" s="288"/>
      <c r="H18" s="288"/>
      <c r="I18" s="288"/>
      <c r="J18" s="113"/>
      <c r="K18" s="127"/>
      <c r="L18" s="115"/>
      <c r="M18" s="279"/>
      <c r="N18" s="279"/>
      <c r="O18" s="279"/>
      <c r="P18" s="56"/>
      <c r="Q18" s="56"/>
      <c r="R18" s="56"/>
    </row>
    <row r="19" spans="1:22" s="2" customFormat="1" ht="12.45" hidden="1" outlineLevel="1">
      <c r="A19" s="1"/>
      <c r="B19" s="126" t="s">
        <v>24</v>
      </c>
      <c r="C19" s="129">
        <v>500</v>
      </c>
      <c r="D19" s="113" t="s">
        <v>31</v>
      </c>
      <c r="E19" s="113"/>
      <c r="F19" s="113"/>
      <c r="G19" s="288"/>
      <c r="H19" s="288"/>
      <c r="I19" s="288"/>
      <c r="J19" s="113"/>
      <c r="K19" s="127"/>
      <c r="L19" s="115"/>
      <c r="M19" s="279"/>
      <c r="N19" s="279"/>
      <c r="O19" s="279"/>
      <c r="P19" s="56"/>
      <c r="Q19" s="56"/>
      <c r="R19" s="56"/>
    </row>
    <row r="20" spans="1:22" s="2" customFormat="1" ht="12.45" hidden="1" outlineLevel="1">
      <c r="A20" s="1"/>
      <c r="B20" s="126" t="s">
        <v>24</v>
      </c>
      <c r="C20" s="129">
        <v>510</v>
      </c>
      <c r="D20" s="113" t="s">
        <v>32</v>
      </c>
      <c r="E20" s="113"/>
      <c r="F20" s="113"/>
      <c r="G20" s="288"/>
      <c r="H20" s="288"/>
      <c r="I20" s="288"/>
      <c r="J20" s="113"/>
      <c r="K20" s="127"/>
      <c r="L20" s="130"/>
      <c r="M20" s="279"/>
      <c r="N20" s="279"/>
      <c r="O20" s="279"/>
      <c r="P20" s="56"/>
      <c r="Q20" s="56"/>
      <c r="R20" s="61"/>
    </row>
    <row r="21" spans="1:22" s="2" customFormat="1" ht="12.45" hidden="1" outlineLevel="1">
      <c r="A21" s="4"/>
      <c r="B21" s="126" t="s">
        <v>24</v>
      </c>
      <c r="C21" s="129">
        <v>520</v>
      </c>
      <c r="D21" s="113" t="s">
        <v>33</v>
      </c>
      <c r="E21" s="113"/>
      <c r="F21" s="113"/>
      <c r="G21" s="288"/>
      <c r="H21" s="288"/>
      <c r="I21" s="288"/>
      <c r="J21" s="113"/>
      <c r="K21" s="127"/>
      <c r="L21" s="130"/>
      <c r="M21" s="279"/>
      <c r="N21" s="279"/>
      <c r="O21" s="279"/>
      <c r="P21" s="56"/>
      <c r="Q21" s="56"/>
      <c r="R21" s="61"/>
    </row>
    <row r="22" spans="1:22" s="2" customFormat="1" ht="12.45" hidden="1" outlineLevel="1">
      <c r="A22" s="4"/>
      <c r="B22" s="126" t="s">
        <v>24</v>
      </c>
      <c r="C22" s="129">
        <v>560</v>
      </c>
      <c r="D22" s="113" t="s">
        <v>34</v>
      </c>
      <c r="E22" s="113"/>
      <c r="F22" s="113"/>
      <c r="G22" s="288"/>
      <c r="H22" s="288"/>
      <c r="I22" s="288"/>
      <c r="J22" s="131"/>
      <c r="K22" s="127"/>
      <c r="L22" s="130"/>
      <c r="M22" s="279"/>
      <c r="N22" s="279"/>
      <c r="O22" s="279"/>
      <c r="P22" s="62"/>
      <c r="Q22" s="56"/>
      <c r="R22" s="61"/>
    </row>
    <row r="23" spans="1:22" s="2" customFormat="1" ht="12.45" hidden="1" outlineLevel="1">
      <c r="A23" s="4"/>
      <c r="B23" s="126" t="s">
        <v>24</v>
      </c>
      <c r="C23" s="129">
        <v>570</v>
      </c>
      <c r="D23" s="113" t="s">
        <v>35</v>
      </c>
      <c r="E23" s="113"/>
      <c r="F23" s="113"/>
      <c r="G23" s="288"/>
      <c r="H23" s="288"/>
      <c r="I23" s="288"/>
      <c r="J23" s="131"/>
      <c r="K23" s="127"/>
      <c r="L23" s="130"/>
      <c r="M23" s="279"/>
      <c r="N23" s="279"/>
      <c r="O23" s="279"/>
      <c r="P23" s="62"/>
      <c r="Q23" s="56"/>
      <c r="R23" s="61"/>
    </row>
    <row r="24" spans="1:22" s="2" customFormat="1" ht="13.1" thickBot="1">
      <c r="A24" s="1"/>
      <c r="B24" s="126"/>
      <c r="C24" s="113"/>
      <c r="D24" s="113"/>
      <c r="E24" s="113"/>
      <c r="F24" s="113"/>
      <c r="G24" s="123"/>
      <c r="H24" s="123"/>
      <c r="I24" s="124"/>
      <c r="J24" s="113"/>
      <c r="K24" s="113"/>
      <c r="L24" s="115"/>
      <c r="M24" s="58"/>
      <c r="N24" s="58"/>
      <c r="O24" s="59"/>
      <c r="P24" s="56"/>
      <c r="Q24" s="56"/>
      <c r="R24" s="56"/>
    </row>
    <row r="25" spans="1:22" ht="26.35" customHeight="1">
      <c r="A25" s="6"/>
      <c r="B25" s="300"/>
      <c r="C25" s="301"/>
      <c r="D25" s="301"/>
      <c r="E25" s="301"/>
      <c r="F25" s="301"/>
      <c r="G25" s="302" t="s">
        <v>568</v>
      </c>
      <c r="H25" s="303"/>
      <c r="I25" s="303"/>
      <c r="J25" s="303"/>
      <c r="K25" s="303"/>
      <c r="L25" s="304"/>
      <c r="M25" s="282"/>
      <c r="N25" s="283"/>
      <c r="O25" s="283"/>
      <c r="P25" s="283"/>
      <c r="Q25" s="283"/>
      <c r="R25" s="283"/>
    </row>
    <row r="26" spans="1:22" s="17" customFormat="1" ht="71.349999999999994" thickBot="1">
      <c r="A26" s="7"/>
      <c r="B26" s="132" t="s">
        <v>36</v>
      </c>
      <c r="C26" s="133" t="s">
        <v>24</v>
      </c>
      <c r="D26" s="134" t="s">
        <v>4</v>
      </c>
      <c r="E26" s="135"/>
      <c r="F26" s="135"/>
      <c r="G26" s="136" t="s">
        <v>571</v>
      </c>
      <c r="H26" s="137" t="s">
        <v>573</v>
      </c>
      <c r="I26" s="138" t="s">
        <v>5</v>
      </c>
      <c r="J26" s="139" t="s">
        <v>37</v>
      </c>
      <c r="K26" s="139" t="s">
        <v>6</v>
      </c>
      <c r="L26" s="140" t="s">
        <v>38</v>
      </c>
      <c r="M26" s="63"/>
      <c r="N26" s="63"/>
      <c r="O26" s="64"/>
      <c r="P26" s="65"/>
      <c r="Q26" s="65"/>
      <c r="R26" s="66"/>
    </row>
    <row r="27" spans="1:22" s="18" customFormat="1" ht="4.5999999999999996" customHeight="1" thickBot="1">
      <c r="A27" s="8"/>
      <c r="B27" s="141"/>
      <c r="C27" s="142"/>
      <c r="D27" s="143"/>
      <c r="E27" s="143"/>
      <c r="F27" s="143"/>
      <c r="G27" s="144"/>
      <c r="H27" s="145"/>
      <c r="I27" s="142"/>
      <c r="J27" s="143"/>
      <c r="K27" s="142"/>
      <c r="L27" s="146"/>
      <c r="M27" s="67"/>
      <c r="N27" s="67"/>
      <c r="O27" s="68"/>
      <c r="P27" s="69"/>
      <c r="Q27" s="68"/>
      <c r="R27" s="70"/>
    </row>
    <row r="28" spans="1:22" ht="15.05" customHeight="1" thickBot="1">
      <c r="A28" s="6"/>
      <c r="B28" s="147">
        <v>1</v>
      </c>
      <c r="C28" s="148">
        <v>100</v>
      </c>
      <c r="D28" s="149" t="s">
        <v>7</v>
      </c>
      <c r="E28" s="149"/>
      <c r="F28" s="149"/>
      <c r="G28" s="150"/>
      <c r="H28" s="151"/>
      <c r="I28" s="152"/>
      <c r="J28" s="153"/>
      <c r="K28" s="152"/>
      <c r="L28" s="154"/>
      <c r="M28" s="63"/>
      <c r="N28" s="63"/>
      <c r="O28" s="71"/>
      <c r="P28" s="64"/>
      <c r="Q28" s="71"/>
      <c r="R28" s="72"/>
      <c r="U28" s="19"/>
      <c r="V28" s="19"/>
    </row>
    <row r="29" spans="1:22" ht="12.95" customHeight="1" outlineLevel="1">
      <c r="A29" s="6"/>
      <c r="B29" s="155">
        <v>2</v>
      </c>
      <c r="C29" s="156">
        <v>110</v>
      </c>
      <c r="D29" s="157" t="s">
        <v>39</v>
      </c>
      <c r="E29" s="157"/>
      <c r="F29" s="157"/>
      <c r="G29" s="158"/>
      <c r="H29" s="159"/>
      <c r="I29" s="160"/>
      <c r="J29" s="161"/>
      <c r="K29" s="162"/>
      <c r="L29" s="163"/>
      <c r="M29" s="63"/>
      <c r="N29" s="63"/>
      <c r="O29" s="71"/>
      <c r="P29" s="64"/>
      <c r="Q29" s="73"/>
      <c r="R29" s="72"/>
    </row>
    <row r="30" spans="1:22" ht="12.95" customHeight="1" outlineLevel="1">
      <c r="A30" s="6"/>
      <c r="B30" s="164">
        <v>3</v>
      </c>
      <c r="C30" s="156">
        <v>120</v>
      </c>
      <c r="D30" s="157" t="s">
        <v>40</v>
      </c>
      <c r="E30" s="157"/>
      <c r="F30" s="157"/>
      <c r="G30" s="165" t="str">
        <f>IF(OR(SUM(L30)=0,SUM(L29)=0),"",L30*100/L29)</f>
        <v/>
      </c>
      <c r="H30" s="166"/>
      <c r="I30" s="160"/>
      <c r="J30" s="161"/>
      <c r="K30" s="167"/>
      <c r="L30" s="163"/>
      <c r="M30" s="74"/>
      <c r="N30" s="74"/>
      <c r="O30" s="71"/>
      <c r="P30" s="64"/>
      <c r="Q30" s="75"/>
      <c r="R30" s="72"/>
    </row>
    <row r="31" spans="1:22" ht="12.95" customHeight="1" outlineLevel="2">
      <c r="A31" s="6"/>
      <c r="B31" s="164">
        <v>4</v>
      </c>
      <c r="C31" s="168">
        <v>121</v>
      </c>
      <c r="D31" s="169" t="s">
        <v>90</v>
      </c>
      <c r="E31" s="169"/>
      <c r="F31" s="169"/>
      <c r="G31" s="170"/>
      <c r="H31" s="171"/>
      <c r="I31" s="172"/>
      <c r="J31" s="173"/>
      <c r="K31" s="174"/>
      <c r="L31" s="175"/>
      <c r="M31" s="76"/>
      <c r="N31" s="76"/>
      <c r="O31" s="77"/>
      <c r="P31" s="78"/>
      <c r="Q31" s="79"/>
      <c r="R31" s="80"/>
    </row>
    <row r="32" spans="1:22" ht="12.95" customHeight="1" outlineLevel="2">
      <c r="A32" s="6"/>
      <c r="B32" s="164">
        <v>5</v>
      </c>
      <c r="C32" s="168">
        <v>122</v>
      </c>
      <c r="D32" s="169" t="s">
        <v>91</v>
      </c>
      <c r="E32" s="169"/>
      <c r="F32" s="169"/>
      <c r="G32" s="170"/>
      <c r="H32" s="171"/>
      <c r="I32" s="172"/>
      <c r="J32" s="173"/>
      <c r="K32" s="174"/>
      <c r="L32" s="175"/>
      <c r="M32" s="76"/>
      <c r="N32" s="76"/>
      <c r="O32" s="77"/>
      <c r="P32" s="78"/>
      <c r="Q32" s="79"/>
      <c r="R32" s="80"/>
    </row>
    <row r="33" spans="1:22" ht="12.95" customHeight="1" outlineLevel="2">
      <c r="A33" s="6"/>
      <c r="B33" s="164">
        <v>6</v>
      </c>
      <c r="C33" s="168">
        <v>123</v>
      </c>
      <c r="D33" s="169" t="s">
        <v>92</v>
      </c>
      <c r="E33" s="169"/>
      <c r="F33" s="169"/>
      <c r="G33" s="170"/>
      <c r="H33" s="171"/>
      <c r="I33" s="172"/>
      <c r="J33" s="173"/>
      <c r="K33" s="174"/>
      <c r="L33" s="175"/>
      <c r="M33" s="76"/>
      <c r="N33" s="76"/>
      <c r="O33" s="77"/>
      <c r="P33" s="78"/>
      <c r="Q33" s="79"/>
      <c r="R33" s="80"/>
    </row>
    <row r="34" spans="1:22" ht="12.95" customHeight="1" outlineLevel="2">
      <c r="A34" s="6"/>
      <c r="B34" s="164">
        <v>7</v>
      </c>
      <c r="C34" s="168">
        <v>124</v>
      </c>
      <c r="D34" s="169" t="s">
        <v>93</v>
      </c>
      <c r="E34" s="169"/>
      <c r="F34" s="169"/>
      <c r="G34" s="170"/>
      <c r="H34" s="171"/>
      <c r="I34" s="172"/>
      <c r="J34" s="173"/>
      <c r="K34" s="174"/>
      <c r="L34" s="175"/>
      <c r="M34" s="76"/>
      <c r="N34" s="76"/>
      <c r="O34" s="77"/>
      <c r="P34" s="78"/>
      <c r="Q34" s="79"/>
      <c r="R34" s="80"/>
    </row>
    <row r="35" spans="1:22" ht="12.95" customHeight="1" outlineLevel="2">
      <c r="A35" s="6"/>
      <c r="B35" s="164">
        <v>8</v>
      </c>
      <c r="C35" s="168">
        <v>125</v>
      </c>
      <c r="D35" s="169" t="s">
        <v>94</v>
      </c>
      <c r="E35" s="169"/>
      <c r="F35" s="169"/>
      <c r="G35" s="170"/>
      <c r="H35" s="171"/>
      <c r="I35" s="172"/>
      <c r="J35" s="173"/>
      <c r="K35" s="174"/>
      <c r="L35" s="175"/>
      <c r="M35" s="76"/>
      <c r="N35" s="76"/>
      <c r="O35" s="77"/>
      <c r="P35" s="78"/>
      <c r="Q35" s="79"/>
      <c r="R35" s="80"/>
    </row>
    <row r="36" spans="1:22" ht="12.95" customHeight="1" outlineLevel="2">
      <c r="A36" s="6"/>
      <c r="B36" s="164">
        <v>9</v>
      </c>
      <c r="C36" s="168">
        <v>126</v>
      </c>
      <c r="D36" s="169" t="s">
        <v>95</v>
      </c>
      <c r="E36" s="169"/>
      <c r="F36" s="169"/>
      <c r="G36" s="170"/>
      <c r="H36" s="171"/>
      <c r="I36" s="172"/>
      <c r="J36" s="173"/>
      <c r="K36" s="174"/>
      <c r="L36" s="175"/>
      <c r="M36" s="76"/>
      <c r="N36" s="76"/>
      <c r="O36" s="77"/>
      <c r="P36" s="78"/>
      <c r="Q36" s="79"/>
      <c r="R36" s="80"/>
    </row>
    <row r="37" spans="1:22" ht="12.95" customHeight="1" outlineLevel="2">
      <c r="A37" s="6"/>
      <c r="B37" s="164">
        <v>10</v>
      </c>
      <c r="C37" s="168">
        <v>127</v>
      </c>
      <c r="D37" s="169" t="s">
        <v>96</v>
      </c>
      <c r="E37" s="169"/>
      <c r="F37" s="169"/>
      <c r="G37" s="170"/>
      <c r="H37" s="171"/>
      <c r="I37" s="172"/>
      <c r="J37" s="173"/>
      <c r="K37" s="174"/>
      <c r="L37" s="175"/>
      <c r="M37" s="76"/>
      <c r="N37" s="76"/>
      <c r="O37" s="77"/>
      <c r="P37" s="78"/>
      <c r="Q37" s="79"/>
      <c r="R37" s="80"/>
    </row>
    <row r="38" spans="1:22" ht="12.95" customHeight="1" outlineLevel="2">
      <c r="A38" s="6"/>
      <c r="B38" s="164">
        <v>11</v>
      </c>
      <c r="C38" s="168">
        <v>128</v>
      </c>
      <c r="D38" s="169" t="s">
        <v>97</v>
      </c>
      <c r="E38" s="169"/>
      <c r="F38" s="169"/>
      <c r="G38" s="170"/>
      <c r="H38" s="171"/>
      <c r="I38" s="172"/>
      <c r="J38" s="173"/>
      <c r="K38" s="174"/>
      <c r="L38" s="175"/>
      <c r="M38" s="76"/>
      <c r="N38" s="76"/>
      <c r="O38" s="77"/>
      <c r="P38" s="78"/>
      <c r="Q38" s="79"/>
      <c r="R38" s="80"/>
    </row>
    <row r="39" spans="1:22" ht="12.95" customHeight="1" outlineLevel="2">
      <c r="A39" s="6"/>
      <c r="B39" s="164">
        <v>12</v>
      </c>
      <c r="C39" s="168">
        <v>129</v>
      </c>
      <c r="D39" s="169" t="s">
        <v>98</v>
      </c>
      <c r="E39" s="169"/>
      <c r="F39" s="169"/>
      <c r="G39" s="170"/>
      <c r="H39" s="171"/>
      <c r="I39" s="172"/>
      <c r="J39" s="173"/>
      <c r="K39" s="174"/>
      <c r="L39" s="175"/>
      <c r="M39" s="76"/>
      <c r="N39" s="76"/>
      <c r="O39" s="77"/>
      <c r="P39" s="78"/>
      <c r="Q39" s="79"/>
      <c r="R39" s="80"/>
    </row>
    <row r="40" spans="1:22" ht="12.95" customHeight="1" outlineLevel="1">
      <c r="A40" s="6"/>
      <c r="B40" s="164">
        <v>13</v>
      </c>
      <c r="C40" s="156">
        <v>130</v>
      </c>
      <c r="D40" s="157" t="s">
        <v>41</v>
      </c>
      <c r="E40" s="157"/>
      <c r="F40" s="157"/>
      <c r="G40" s="165" t="str">
        <f>IF(OR(SUM(L40)=0,SUM(L29)=0),"",L40*100/L29)</f>
        <v/>
      </c>
      <c r="H40" s="166"/>
      <c r="I40" s="176"/>
      <c r="J40" s="161"/>
      <c r="K40" s="167"/>
      <c r="L40" s="177"/>
      <c r="M40" s="74"/>
      <c r="N40" s="74"/>
      <c r="O40" s="71"/>
      <c r="P40" s="64"/>
      <c r="Q40" s="75"/>
      <c r="R40" s="72"/>
      <c r="U40" s="19"/>
      <c r="V40" s="19"/>
    </row>
    <row r="41" spans="1:22" ht="12.95" customHeight="1" outlineLevel="2">
      <c r="A41" s="6"/>
      <c r="B41" s="164">
        <v>14</v>
      </c>
      <c r="C41" s="168">
        <v>131</v>
      </c>
      <c r="D41" s="178" t="s">
        <v>99</v>
      </c>
      <c r="E41" s="169"/>
      <c r="F41" s="169"/>
      <c r="G41" s="179"/>
      <c r="H41" s="180"/>
      <c r="I41" s="172"/>
      <c r="J41" s="181"/>
      <c r="K41" s="174"/>
      <c r="L41" s="175"/>
      <c r="M41" s="76"/>
      <c r="N41" s="76"/>
      <c r="O41" s="77"/>
      <c r="P41" s="78"/>
      <c r="Q41" s="79"/>
      <c r="R41" s="80"/>
      <c r="U41" s="19"/>
      <c r="V41" s="19"/>
    </row>
    <row r="42" spans="1:22" ht="12.95" customHeight="1" outlineLevel="2">
      <c r="A42" s="6"/>
      <c r="B42" s="164">
        <v>15</v>
      </c>
      <c r="C42" s="168">
        <v>132</v>
      </c>
      <c r="D42" s="178" t="s">
        <v>100</v>
      </c>
      <c r="E42" s="169"/>
      <c r="F42" s="169"/>
      <c r="G42" s="179"/>
      <c r="H42" s="180"/>
      <c r="I42" s="172"/>
      <c r="J42" s="181"/>
      <c r="K42" s="174"/>
      <c r="L42" s="175"/>
      <c r="M42" s="76"/>
      <c r="N42" s="76"/>
      <c r="O42" s="77"/>
      <c r="P42" s="78"/>
      <c r="Q42" s="79"/>
      <c r="R42" s="80"/>
      <c r="U42" s="19"/>
      <c r="V42" s="19"/>
    </row>
    <row r="43" spans="1:22" ht="12.95" customHeight="1" outlineLevel="2">
      <c r="A43" s="6"/>
      <c r="B43" s="164">
        <v>16</v>
      </c>
      <c r="C43" s="168">
        <v>133</v>
      </c>
      <c r="D43" s="178" t="s">
        <v>101</v>
      </c>
      <c r="E43" s="169"/>
      <c r="F43" s="169"/>
      <c r="G43" s="179"/>
      <c r="H43" s="180"/>
      <c r="I43" s="172"/>
      <c r="J43" s="181"/>
      <c r="K43" s="174"/>
      <c r="L43" s="182"/>
      <c r="M43" s="76"/>
      <c r="N43" s="76"/>
      <c r="O43" s="77"/>
      <c r="P43" s="78"/>
      <c r="Q43" s="79"/>
      <c r="R43" s="80"/>
      <c r="U43" s="19"/>
      <c r="V43" s="19"/>
    </row>
    <row r="44" spans="1:22" s="20" customFormat="1" ht="2.95" customHeight="1" thickBot="1">
      <c r="A44" s="11"/>
      <c r="B44" s="183"/>
      <c r="C44" s="184"/>
      <c r="D44" s="184"/>
      <c r="E44" s="184"/>
      <c r="F44" s="184"/>
      <c r="G44" s="185"/>
      <c r="H44" s="186"/>
      <c r="I44" s="187"/>
      <c r="J44" s="184"/>
      <c r="K44" s="188"/>
      <c r="L44" s="189"/>
      <c r="M44" s="51"/>
      <c r="N44" s="51"/>
      <c r="O44" s="52"/>
      <c r="P44" s="53"/>
      <c r="Q44" s="54"/>
      <c r="R44" s="81"/>
      <c r="U44" s="21"/>
      <c r="V44" s="21"/>
    </row>
    <row r="45" spans="1:22" ht="15.05" customHeight="1" thickBot="1">
      <c r="A45" s="6"/>
      <c r="B45" s="147">
        <v>17</v>
      </c>
      <c r="C45" s="148">
        <v>200</v>
      </c>
      <c r="D45" s="149" t="s">
        <v>9</v>
      </c>
      <c r="E45" s="149"/>
      <c r="F45" s="149"/>
      <c r="G45" s="150"/>
      <c r="H45" s="151"/>
      <c r="I45" s="152"/>
      <c r="J45" s="153"/>
      <c r="K45" s="190"/>
      <c r="L45" s="154"/>
      <c r="M45" s="63"/>
      <c r="N45" s="63"/>
      <c r="O45" s="71"/>
      <c r="P45" s="64"/>
      <c r="Q45" s="75"/>
      <c r="R45" s="72"/>
      <c r="U45" s="19"/>
      <c r="V45" s="19"/>
    </row>
    <row r="46" spans="1:22" ht="12.95" customHeight="1" outlineLevel="1">
      <c r="A46" s="6"/>
      <c r="B46" s="191">
        <v>18</v>
      </c>
      <c r="C46" s="156">
        <v>210</v>
      </c>
      <c r="D46" s="157" t="s">
        <v>42</v>
      </c>
      <c r="E46" s="157"/>
      <c r="F46" s="157"/>
      <c r="G46" s="158"/>
      <c r="H46" s="159"/>
      <c r="I46" s="160"/>
      <c r="J46" s="161"/>
      <c r="K46" s="167"/>
      <c r="L46" s="163"/>
      <c r="M46" s="63"/>
      <c r="N46" s="63"/>
      <c r="O46" s="71"/>
      <c r="P46" s="64"/>
      <c r="Q46" s="75"/>
      <c r="R46" s="72"/>
      <c r="U46" s="19"/>
      <c r="V46" s="19"/>
    </row>
    <row r="47" spans="1:22" ht="12.95" customHeight="1" outlineLevel="2">
      <c r="A47" s="6"/>
      <c r="B47" s="191">
        <v>19</v>
      </c>
      <c r="C47" s="168">
        <v>211</v>
      </c>
      <c r="D47" s="169" t="s">
        <v>102</v>
      </c>
      <c r="E47" s="169"/>
      <c r="F47" s="169"/>
      <c r="G47" s="192"/>
      <c r="H47" s="193"/>
      <c r="I47" s="194"/>
      <c r="J47" s="173"/>
      <c r="K47" s="174"/>
      <c r="L47" s="175"/>
      <c r="M47" s="82"/>
      <c r="N47" s="82"/>
      <c r="O47" s="77"/>
      <c r="P47" s="78"/>
      <c r="Q47" s="79"/>
      <c r="R47" s="80"/>
      <c r="U47" s="19"/>
      <c r="V47" s="19"/>
    </row>
    <row r="48" spans="1:22" ht="12.95" customHeight="1" outlineLevel="2">
      <c r="A48" s="6"/>
      <c r="B48" s="191">
        <v>20</v>
      </c>
      <c r="C48" s="168">
        <v>212</v>
      </c>
      <c r="D48" s="169" t="s">
        <v>103</v>
      </c>
      <c r="E48" s="169"/>
      <c r="F48" s="169"/>
      <c r="G48" s="192"/>
      <c r="H48" s="193"/>
      <c r="I48" s="194"/>
      <c r="J48" s="173"/>
      <c r="K48" s="174"/>
      <c r="L48" s="175"/>
      <c r="M48" s="82"/>
      <c r="N48" s="82"/>
      <c r="O48" s="77"/>
      <c r="P48" s="78"/>
      <c r="Q48" s="79"/>
      <c r="R48" s="80"/>
      <c r="U48" s="19"/>
      <c r="V48" s="19"/>
    </row>
    <row r="49" spans="1:22" ht="12.95" customHeight="1" outlineLevel="2">
      <c r="A49" s="6"/>
      <c r="B49" s="191">
        <v>21</v>
      </c>
      <c r="C49" s="168">
        <v>213</v>
      </c>
      <c r="D49" s="169" t="s">
        <v>104</v>
      </c>
      <c r="E49" s="169"/>
      <c r="F49" s="169"/>
      <c r="G49" s="192"/>
      <c r="H49" s="193"/>
      <c r="I49" s="194"/>
      <c r="J49" s="173"/>
      <c r="K49" s="174"/>
      <c r="L49" s="175"/>
      <c r="M49" s="82"/>
      <c r="N49" s="82"/>
      <c r="O49" s="77"/>
      <c r="P49" s="78"/>
      <c r="Q49" s="79"/>
      <c r="R49" s="80"/>
      <c r="U49" s="19"/>
      <c r="V49" s="19"/>
    </row>
    <row r="50" spans="1:22" ht="12.95" customHeight="1" outlineLevel="2">
      <c r="A50" s="6"/>
      <c r="B50" s="191">
        <v>22</v>
      </c>
      <c r="C50" s="168">
        <v>214</v>
      </c>
      <c r="D50" s="169" t="s">
        <v>105</v>
      </c>
      <c r="E50" s="169"/>
      <c r="F50" s="169"/>
      <c r="G50" s="192"/>
      <c r="H50" s="193"/>
      <c r="I50" s="194"/>
      <c r="J50" s="173"/>
      <c r="K50" s="174"/>
      <c r="L50" s="175"/>
      <c r="M50" s="82"/>
      <c r="N50" s="82"/>
      <c r="O50" s="77"/>
      <c r="P50" s="78"/>
      <c r="Q50" s="79"/>
      <c r="R50" s="80"/>
      <c r="U50" s="19"/>
      <c r="V50" s="19"/>
    </row>
    <row r="51" spans="1:22" ht="12.95" customHeight="1" outlineLevel="2">
      <c r="A51" s="6"/>
      <c r="B51" s="191">
        <v>23</v>
      </c>
      <c r="C51" s="168">
        <v>219</v>
      </c>
      <c r="D51" s="169" t="s">
        <v>106</v>
      </c>
      <c r="E51" s="169"/>
      <c r="F51" s="169"/>
      <c r="G51" s="192"/>
      <c r="H51" s="193"/>
      <c r="I51" s="194"/>
      <c r="J51" s="173"/>
      <c r="K51" s="174"/>
      <c r="L51" s="175"/>
      <c r="M51" s="82"/>
      <c r="N51" s="82"/>
      <c r="O51" s="77"/>
      <c r="P51" s="78"/>
      <c r="Q51" s="79"/>
      <c r="R51" s="80"/>
      <c r="U51" s="19"/>
      <c r="V51" s="19"/>
    </row>
    <row r="52" spans="1:22" ht="12.95" customHeight="1" outlineLevel="1">
      <c r="A52" s="6"/>
      <c r="B52" s="191">
        <v>24</v>
      </c>
      <c r="C52" s="156">
        <v>220</v>
      </c>
      <c r="D52" s="157" t="s">
        <v>43</v>
      </c>
      <c r="E52" s="157"/>
      <c r="F52" s="157"/>
      <c r="G52" s="158"/>
      <c r="H52" s="159"/>
      <c r="I52" s="160"/>
      <c r="J52" s="161"/>
      <c r="K52" s="167"/>
      <c r="L52" s="163"/>
      <c r="M52" s="63"/>
      <c r="N52" s="63"/>
      <c r="O52" s="71"/>
      <c r="P52" s="64"/>
      <c r="Q52" s="75"/>
      <c r="R52" s="72"/>
      <c r="U52" s="19"/>
      <c r="V52" s="19"/>
    </row>
    <row r="53" spans="1:22" ht="12.95" customHeight="1" outlineLevel="2">
      <c r="A53" s="6"/>
      <c r="B53" s="191">
        <v>25</v>
      </c>
      <c r="C53" s="168">
        <v>221</v>
      </c>
      <c r="D53" s="169" t="s">
        <v>107</v>
      </c>
      <c r="E53" s="169"/>
      <c r="F53" s="169"/>
      <c r="G53" s="192"/>
      <c r="H53" s="193"/>
      <c r="I53" s="194"/>
      <c r="J53" s="173"/>
      <c r="K53" s="174"/>
      <c r="L53" s="175"/>
      <c r="M53" s="82"/>
      <c r="N53" s="82"/>
      <c r="O53" s="77"/>
      <c r="P53" s="78"/>
      <c r="Q53" s="79"/>
      <c r="R53" s="80"/>
      <c r="U53" s="19"/>
      <c r="V53" s="19"/>
    </row>
    <row r="54" spans="1:22" ht="12.95" customHeight="1" outlineLevel="2">
      <c r="A54" s="6"/>
      <c r="B54" s="191">
        <v>26</v>
      </c>
      <c r="C54" s="168">
        <v>222</v>
      </c>
      <c r="D54" s="169" t="s">
        <v>108</v>
      </c>
      <c r="E54" s="169"/>
      <c r="F54" s="169"/>
      <c r="G54" s="192"/>
      <c r="H54" s="193"/>
      <c r="I54" s="194"/>
      <c r="J54" s="173"/>
      <c r="K54" s="174"/>
      <c r="L54" s="175"/>
      <c r="M54" s="82"/>
      <c r="N54" s="82"/>
      <c r="O54" s="77"/>
      <c r="P54" s="78"/>
      <c r="Q54" s="79"/>
      <c r="R54" s="80"/>
      <c r="U54" s="19"/>
      <c r="V54" s="19"/>
    </row>
    <row r="55" spans="1:22" ht="12.95" customHeight="1" outlineLevel="2">
      <c r="A55" s="6"/>
      <c r="B55" s="191">
        <v>27</v>
      </c>
      <c r="C55" s="168">
        <v>223</v>
      </c>
      <c r="D55" s="169" t="s">
        <v>109</v>
      </c>
      <c r="E55" s="169"/>
      <c r="F55" s="169"/>
      <c r="G55" s="192"/>
      <c r="H55" s="193"/>
      <c r="I55" s="194"/>
      <c r="J55" s="173"/>
      <c r="K55" s="174"/>
      <c r="L55" s="175"/>
      <c r="M55" s="82"/>
      <c r="N55" s="82"/>
      <c r="O55" s="77"/>
      <c r="P55" s="78"/>
      <c r="Q55" s="79"/>
      <c r="R55" s="80"/>
      <c r="U55" s="19"/>
      <c r="V55" s="19"/>
    </row>
    <row r="56" spans="1:22" ht="12.95" customHeight="1" outlineLevel="2">
      <c r="A56" s="6"/>
      <c r="B56" s="191">
        <v>28</v>
      </c>
      <c r="C56" s="168">
        <v>224</v>
      </c>
      <c r="D56" s="169" t="s">
        <v>110</v>
      </c>
      <c r="E56" s="169"/>
      <c r="F56" s="169"/>
      <c r="G56" s="192"/>
      <c r="H56" s="193"/>
      <c r="I56" s="194"/>
      <c r="J56" s="173"/>
      <c r="K56" s="174"/>
      <c r="L56" s="175"/>
      <c r="M56" s="82"/>
      <c r="N56" s="82"/>
      <c r="O56" s="77"/>
      <c r="P56" s="78"/>
      <c r="Q56" s="79"/>
      <c r="R56" s="80"/>
      <c r="U56" s="19"/>
      <c r="V56" s="19"/>
    </row>
    <row r="57" spans="1:22" ht="12.95" customHeight="1" outlineLevel="2">
      <c r="A57" s="6"/>
      <c r="B57" s="191">
        <v>29</v>
      </c>
      <c r="C57" s="168">
        <v>225</v>
      </c>
      <c r="D57" s="169" t="s">
        <v>111</v>
      </c>
      <c r="E57" s="169"/>
      <c r="F57" s="169"/>
      <c r="G57" s="192"/>
      <c r="H57" s="193"/>
      <c r="I57" s="194"/>
      <c r="J57" s="173"/>
      <c r="K57" s="174"/>
      <c r="L57" s="175"/>
      <c r="M57" s="82"/>
      <c r="N57" s="82"/>
      <c r="O57" s="77"/>
      <c r="P57" s="78"/>
      <c r="Q57" s="79"/>
      <c r="R57" s="80"/>
      <c r="U57" s="19"/>
      <c r="V57" s="19"/>
    </row>
    <row r="58" spans="1:22" ht="12.95" customHeight="1" outlineLevel="2">
      <c r="A58" s="6"/>
      <c r="B58" s="191">
        <v>30</v>
      </c>
      <c r="C58" s="168">
        <v>226</v>
      </c>
      <c r="D58" s="169" t="s">
        <v>112</v>
      </c>
      <c r="E58" s="169"/>
      <c r="F58" s="169"/>
      <c r="G58" s="192"/>
      <c r="H58" s="193"/>
      <c r="I58" s="194"/>
      <c r="J58" s="173"/>
      <c r="K58" s="174"/>
      <c r="L58" s="175"/>
      <c r="M58" s="82"/>
      <c r="N58" s="82"/>
      <c r="O58" s="77"/>
      <c r="P58" s="78"/>
      <c r="Q58" s="79"/>
      <c r="R58" s="80"/>
      <c r="U58" s="19"/>
      <c r="V58" s="19"/>
    </row>
    <row r="59" spans="1:22" ht="12.95" customHeight="1" outlineLevel="2">
      <c r="A59" s="6"/>
      <c r="B59" s="191">
        <v>31</v>
      </c>
      <c r="C59" s="168">
        <v>227</v>
      </c>
      <c r="D59" s="169" t="s">
        <v>113</v>
      </c>
      <c r="E59" s="169"/>
      <c r="F59" s="169"/>
      <c r="G59" s="192"/>
      <c r="H59" s="193"/>
      <c r="I59" s="194"/>
      <c r="J59" s="173"/>
      <c r="K59" s="174"/>
      <c r="L59" s="175"/>
      <c r="M59" s="82"/>
      <c r="N59" s="82"/>
      <c r="O59" s="77"/>
      <c r="P59" s="78"/>
      <c r="Q59" s="79"/>
      <c r="R59" s="80"/>
      <c r="U59" s="19"/>
      <c r="V59" s="19"/>
    </row>
    <row r="60" spans="1:22" ht="12.95" customHeight="1" outlineLevel="2">
      <c r="A60" s="6"/>
      <c r="B60" s="191">
        <v>32</v>
      </c>
      <c r="C60" s="168">
        <v>228</v>
      </c>
      <c r="D60" s="169" t="s">
        <v>114</v>
      </c>
      <c r="E60" s="169"/>
      <c r="F60" s="169"/>
      <c r="G60" s="192"/>
      <c r="H60" s="193"/>
      <c r="I60" s="194"/>
      <c r="J60" s="173"/>
      <c r="K60" s="174"/>
      <c r="L60" s="175"/>
      <c r="M60" s="82"/>
      <c r="N60" s="82"/>
      <c r="O60" s="77"/>
      <c r="P60" s="78"/>
      <c r="Q60" s="79"/>
      <c r="R60" s="80"/>
      <c r="U60" s="19"/>
      <c r="V60" s="19"/>
    </row>
    <row r="61" spans="1:22" ht="12.95" customHeight="1" outlineLevel="2">
      <c r="A61" s="6"/>
      <c r="B61" s="191">
        <v>33</v>
      </c>
      <c r="C61" s="168">
        <v>229</v>
      </c>
      <c r="D61" s="169" t="s">
        <v>115</v>
      </c>
      <c r="E61" s="169"/>
      <c r="F61" s="169"/>
      <c r="G61" s="192"/>
      <c r="H61" s="193"/>
      <c r="I61" s="194"/>
      <c r="J61" s="173"/>
      <c r="K61" s="174"/>
      <c r="L61" s="175"/>
      <c r="M61" s="82"/>
      <c r="N61" s="82"/>
      <c r="O61" s="77"/>
      <c r="P61" s="78"/>
      <c r="Q61" s="79"/>
      <c r="R61" s="80"/>
      <c r="U61" s="19"/>
      <c r="V61" s="19"/>
    </row>
    <row r="62" spans="1:22" ht="12.95" customHeight="1" outlineLevel="1">
      <c r="A62" s="6"/>
      <c r="B62" s="191">
        <v>34</v>
      </c>
      <c r="C62" s="156">
        <v>230</v>
      </c>
      <c r="D62" s="157" t="s">
        <v>44</v>
      </c>
      <c r="E62" s="157"/>
      <c r="F62" s="157"/>
      <c r="G62" s="158"/>
      <c r="H62" s="159"/>
      <c r="I62" s="160"/>
      <c r="J62" s="161"/>
      <c r="K62" s="167"/>
      <c r="L62" s="163"/>
      <c r="M62" s="63"/>
      <c r="N62" s="63"/>
      <c r="O62" s="71"/>
      <c r="P62" s="64"/>
      <c r="Q62" s="75"/>
      <c r="R62" s="72"/>
      <c r="U62" s="19"/>
      <c r="V62" s="19"/>
    </row>
    <row r="63" spans="1:22" ht="12.95" customHeight="1" outlineLevel="2">
      <c r="A63" s="6"/>
      <c r="B63" s="191">
        <v>35</v>
      </c>
      <c r="C63" s="168">
        <v>231</v>
      </c>
      <c r="D63" s="169" t="s">
        <v>107</v>
      </c>
      <c r="E63" s="169"/>
      <c r="F63" s="169"/>
      <c r="G63" s="192"/>
      <c r="H63" s="193"/>
      <c r="I63" s="194"/>
      <c r="J63" s="173"/>
      <c r="K63" s="174"/>
      <c r="L63" s="175"/>
      <c r="M63" s="82"/>
      <c r="N63" s="82"/>
      <c r="O63" s="77"/>
      <c r="P63" s="78"/>
      <c r="Q63" s="79"/>
      <c r="R63" s="80"/>
      <c r="U63" s="19"/>
      <c r="V63" s="19"/>
    </row>
    <row r="64" spans="1:22" ht="12.95" customHeight="1" outlineLevel="2">
      <c r="A64" s="6"/>
      <c r="B64" s="191">
        <v>36</v>
      </c>
      <c r="C64" s="168">
        <v>232</v>
      </c>
      <c r="D64" s="169" t="s">
        <v>108</v>
      </c>
      <c r="E64" s="169"/>
      <c r="F64" s="169"/>
      <c r="G64" s="192"/>
      <c r="H64" s="193"/>
      <c r="I64" s="194"/>
      <c r="J64" s="173"/>
      <c r="K64" s="174"/>
      <c r="L64" s="175"/>
      <c r="M64" s="82"/>
      <c r="N64" s="82"/>
      <c r="O64" s="77"/>
      <c r="P64" s="78"/>
      <c r="Q64" s="79"/>
      <c r="R64" s="80"/>
      <c r="U64" s="19"/>
      <c r="V64" s="19"/>
    </row>
    <row r="65" spans="1:22" ht="12.95" customHeight="1" outlineLevel="2">
      <c r="A65" s="6"/>
      <c r="B65" s="191">
        <v>37</v>
      </c>
      <c r="C65" s="168">
        <v>233</v>
      </c>
      <c r="D65" s="169" t="s">
        <v>109</v>
      </c>
      <c r="E65" s="169"/>
      <c r="F65" s="169"/>
      <c r="G65" s="192"/>
      <c r="H65" s="193"/>
      <c r="I65" s="194"/>
      <c r="J65" s="173"/>
      <c r="K65" s="174"/>
      <c r="L65" s="175"/>
      <c r="M65" s="82"/>
      <c r="N65" s="82"/>
      <c r="O65" s="77"/>
      <c r="P65" s="78"/>
      <c r="Q65" s="79"/>
      <c r="R65" s="80"/>
      <c r="U65" s="19"/>
      <c r="V65" s="19"/>
    </row>
    <row r="66" spans="1:22" ht="12.95" customHeight="1" outlineLevel="2">
      <c r="A66" s="6"/>
      <c r="B66" s="191">
        <v>38</v>
      </c>
      <c r="C66" s="168">
        <v>234</v>
      </c>
      <c r="D66" s="169" t="s">
        <v>110</v>
      </c>
      <c r="E66" s="169"/>
      <c r="F66" s="169"/>
      <c r="G66" s="192"/>
      <c r="H66" s="193"/>
      <c r="I66" s="194"/>
      <c r="J66" s="173"/>
      <c r="K66" s="174"/>
      <c r="L66" s="175"/>
      <c r="M66" s="82"/>
      <c r="N66" s="82"/>
      <c r="O66" s="77"/>
      <c r="P66" s="78"/>
      <c r="Q66" s="79"/>
      <c r="R66" s="80"/>
      <c r="U66" s="19"/>
      <c r="V66" s="19"/>
    </row>
    <row r="67" spans="1:22" ht="12.95" customHeight="1" outlineLevel="2">
      <c r="A67" s="6"/>
      <c r="B67" s="191">
        <v>39</v>
      </c>
      <c r="C67" s="168">
        <v>235</v>
      </c>
      <c r="D67" s="169" t="s">
        <v>111</v>
      </c>
      <c r="E67" s="169"/>
      <c r="F67" s="169"/>
      <c r="G67" s="192"/>
      <c r="H67" s="193"/>
      <c r="I67" s="194"/>
      <c r="J67" s="173"/>
      <c r="K67" s="174"/>
      <c r="L67" s="175"/>
      <c r="M67" s="82"/>
      <c r="N67" s="82"/>
      <c r="O67" s="77"/>
      <c r="P67" s="78"/>
      <c r="Q67" s="79"/>
      <c r="R67" s="80"/>
      <c r="U67" s="19"/>
      <c r="V67" s="19"/>
    </row>
    <row r="68" spans="1:22" ht="12.95" customHeight="1" outlineLevel="2">
      <c r="A68" s="6"/>
      <c r="B68" s="191">
        <v>40</v>
      </c>
      <c r="C68" s="168">
        <v>236</v>
      </c>
      <c r="D68" s="169" t="s">
        <v>112</v>
      </c>
      <c r="E68" s="169"/>
      <c r="F68" s="169"/>
      <c r="G68" s="192"/>
      <c r="H68" s="193"/>
      <c r="I68" s="194"/>
      <c r="J68" s="173"/>
      <c r="K68" s="174"/>
      <c r="L68" s="175"/>
      <c r="M68" s="82"/>
      <c r="N68" s="82"/>
      <c r="O68" s="77"/>
      <c r="P68" s="78"/>
      <c r="Q68" s="79"/>
      <c r="R68" s="80"/>
      <c r="U68" s="19"/>
      <c r="V68" s="19"/>
    </row>
    <row r="69" spans="1:22" ht="12.95" customHeight="1" outlineLevel="2">
      <c r="A69" s="6"/>
      <c r="B69" s="191">
        <v>41</v>
      </c>
      <c r="C69" s="168">
        <v>237</v>
      </c>
      <c r="D69" s="169" t="s">
        <v>113</v>
      </c>
      <c r="E69" s="169"/>
      <c r="F69" s="169"/>
      <c r="G69" s="192"/>
      <c r="H69" s="193"/>
      <c r="I69" s="194"/>
      <c r="J69" s="173"/>
      <c r="K69" s="174"/>
      <c r="L69" s="175"/>
      <c r="M69" s="82"/>
      <c r="N69" s="82"/>
      <c r="O69" s="77"/>
      <c r="P69" s="78"/>
      <c r="Q69" s="79"/>
      <c r="R69" s="80"/>
      <c r="U69" s="19"/>
      <c r="V69" s="19"/>
    </row>
    <row r="70" spans="1:22" ht="12.95" customHeight="1" outlineLevel="2">
      <c r="A70" s="6"/>
      <c r="B70" s="191">
        <v>42</v>
      </c>
      <c r="C70" s="168">
        <v>238</v>
      </c>
      <c r="D70" s="169" t="s">
        <v>114</v>
      </c>
      <c r="E70" s="169"/>
      <c r="F70" s="169"/>
      <c r="G70" s="192"/>
      <c r="H70" s="193"/>
      <c r="I70" s="194"/>
      <c r="J70" s="173"/>
      <c r="K70" s="174"/>
      <c r="L70" s="175"/>
      <c r="M70" s="82"/>
      <c r="N70" s="82"/>
      <c r="O70" s="77"/>
      <c r="P70" s="78"/>
      <c r="Q70" s="79"/>
      <c r="R70" s="80"/>
      <c r="U70" s="19"/>
      <c r="V70" s="19"/>
    </row>
    <row r="71" spans="1:22" ht="12.95" customHeight="1" outlineLevel="2">
      <c r="A71" s="6"/>
      <c r="B71" s="191">
        <v>43</v>
      </c>
      <c r="C71" s="168">
        <v>239</v>
      </c>
      <c r="D71" s="169" t="s">
        <v>116</v>
      </c>
      <c r="E71" s="169"/>
      <c r="F71" s="169"/>
      <c r="G71" s="192"/>
      <c r="H71" s="193"/>
      <c r="I71" s="194"/>
      <c r="J71" s="173"/>
      <c r="K71" s="174"/>
      <c r="L71" s="175"/>
      <c r="M71" s="82"/>
      <c r="N71" s="82"/>
      <c r="O71" s="77"/>
      <c r="P71" s="78"/>
      <c r="Q71" s="79"/>
      <c r="R71" s="80"/>
      <c r="U71" s="19"/>
      <c r="V71" s="19"/>
    </row>
    <row r="72" spans="1:22" ht="12.95" customHeight="1" outlineLevel="1">
      <c r="A72" s="6"/>
      <c r="B72" s="191">
        <v>44</v>
      </c>
      <c r="C72" s="156">
        <v>240</v>
      </c>
      <c r="D72" s="157" t="s">
        <v>45</v>
      </c>
      <c r="E72" s="157"/>
      <c r="F72" s="157"/>
      <c r="G72" s="158"/>
      <c r="H72" s="159"/>
      <c r="I72" s="160"/>
      <c r="J72" s="161"/>
      <c r="K72" s="174"/>
      <c r="L72" s="177"/>
      <c r="M72" s="63"/>
      <c r="N72" s="63"/>
      <c r="O72" s="71"/>
      <c r="P72" s="64"/>
      <c r="Q72" s="79"/>
      <c r="R72" s="72"/>
      <c r="U72" s="19"/>
      <c r="V72" s="19"/>
    </row>
    <row r="73" spans="1:22" ht="12.95" customHeight="1" outlineLevel="1">
      <c r="A73" s="6"/>
      <c r="B73" s="191">
        <v>45</v>
      </c>
      <c r="C73" s="156">
        <v>250</v>
      </c>
      <c r="D73" s="157" t="s">
        <v>46</v>
      </c>
      <c r="E73" s="157"/>
      <c r="F73" s="157"/>
      <c r="G73" s="158"/>
      <c r="H73" s="159"/>
      <c r="I73" s="160"/>
      <c r="J73" s="161"/>
      <c r="K73" s="167"/>
      <c r="L73" s="163"/>
      <c r="M73" s="63"/>
      <c r="N73" s="63"/>
      <c r="O73" s="71"/>
      <c r="P73" s="64"/>
      <c r="Q73" s="75"/>
      <c r="R73" s="72"/>
      <c r="U73" s="19"/>
      <c r="V73" s="19"/>
    </row>
    <row r="74" spans="1:22" ht="12.95" customHeight="1" outlineLevel="2">
      <c r="A74" s="6"/>
      <c r="B74" s="191">
        <v>46</v>
      </c>
      <c r="C74" s="168">
        <v>251</v>
      </c>
      <c r="D74" s="169" t="s">
        <v>117</v>
      </c>
      <c r="E74" s="169"/>
      <c r="F74" s="169"/>
      <c r="G74" s="192"/>
      <c r="H74" s="193"/>
      <c r="I74" s="194"/>
      <c r="J74" s="173"/>
      <c r="K74" s="174"/>
      <c r="L74" s="175"/>
      <c r="M74" s="82"/>
      <c r="N74" s="82"/>
      <c r="O74" s="77"/>
      <c r="P74" s="78"/>
      <c r="Q74" s="79"/>
      <c r="R74" s="80"/>
      <c r="U74" s="19"/>
      <c r="V74" s="19"/>
    </row>
    <row r="75" spans="1:22" ht="12.95" customHeight="1" outlineLevel="2">
      <c r="A75" s="6"/>
      <c r="B75" s="195">
        <v>47</v>
      </c>
      <c r="C75" s="168">
        <v>252</v>
      </c>
      <c r="D75" s="169" t="s">
        <v>118</v>
      </c>
      <c r="E75" s="169"/>
      <c r="F75" s="169"/>
      <c r="G75" s="192"/>
      <c r="H75" s="193"/>
      <c r="I75" s="194"/>
      <c r="J75" s="173"/>
      <c r="K75" s="174"/>
      <c r="L75" s="182"/>
      <c r="M75" s="82"/>
      <c r="N75" s="82"/>
      <c r="O75" s="77"/>
      <c r="P75" s="78"/>
      <c r="Q75" s="79"/>
      <c r="R75" s="80"/>
      <c r="U75" s="19"/>
      <c r="V75" s="19"/>
    </row>
    <row r="76" spans="1:22" s="20" customFormat="1" ht="2.95" customHeight="1" thickBot="1">
      <c r="A76" s="11"/>
      <c r="B76" s="183"/>
      <c r="C76" s="184"/>
      <c r="D76" s="184"/>
      <c r="E76" s="184"/>
      <c r="F76" s="184"/>
      <c r="G76" s="185"/>
      <c r="H76" s="186"/>
      <c r="I76" s="187"/>
      <c r="J76" s="184"/>
      <c r="K76" s="188"/>
      <c r="L76" s="189"/>
      <c r="M76" s="51"/>
      <c r="N76" s="51"/>
      <c r="O76" s="52"/>
      <c r="P76" s="53"/>
      <c r="Q76" s="54"/>
      <c r="R76" s="81"/>
      <c r="S76" s="21"/>
      <c r="U76" s="21"/>
      <c r="V76" s="21"/>
    </row>
    <row r="77" spans="1:22" ht="15.05" customHeight="1" thickBot="1">
      <c r="A77" s="6"/>
      <c r="B77" s="147">
        <v>48</v>
      </c>
      <c r="C77" s="148">
        <v>300</v>
      </c>
      <c r="D77" s="196" t="s">
        <v>10</v>
      </c>
      <c r="E77" s="149"/>
      <c r="F77" s="149"/>
      <c r="G77" s="197"/>
      <c r="H77" s="198"/>
      <c r="I77" s="152"/>
      <c r="J77" s="153"/>
      <c r="K77" s="190"/>
      <c r="L77" s="154"/>
      <c r="M77" s="82"/>
      <c r="N77" s="82"/>
      <c r="O77" s="71"/>
      <c r="P77" s="64"/>
      <c r="Q77" s="75"/>
      <c r="R77" s="72"/>
      <c r="U77" s="19"/>
      <c r="V77" s="19"/>
    </row>
    <row r="78" spans="1:22" ht="12.95" customHeight="1" outlineLevel="1">
      <c r="A78" s="6"/>
      <c r="B78" s="191">
        <v>49</v>
      </c>
      <c r="C78" s="156">
        <v>310</v>
      </c>
      <c r="D78" s="157" t="s">
        <v>47</v>
      </c>
      <c r="E78" s="157"/>
      <c r="F78" s="157"/>
      <c r="G78" s="158"/>
      <c r="H78" s="159"/>
      <c r="I78" s="160"/>
      <c r="J78" s="161"/>
      <c r="K78" s="167"/>
      <c r="L78" s="163"/>
      <c r="M78" s="63"/>
      <c r="N78" s="63"/>
      <c r="O78" s="71"/>
      <c r="P78" s="64"/>
      <c r="Q78" s="75"/>
      <c r="R78" s="72"/>
      <c r="U78" s="19"/>
      <c r="V78" s="19"/>
    </row>
    <row r="79" spans="1:22" ht="12.95" customHeight="1" outlineLevel="2">
      <c r="A79" s="6"/>
      <c r="B79" s="191">
        <v>50</v>
      </c>
      <c r="C79" s="168">
        <v>311</v>
      </c>
      <c r="D79" s="169" t="s">
        <v>119</v>
      </c>
      <c r="E79" s="169"/>
      <c r="F79" s="169"/>
      <c r="G79" s="192"/>
      <c r="H79" s="193"/>
      <c r="I79" s="194"/>
      <c r="J79" s="173"/>
      <c r="K79" s="174"/>
      <c r="L79" s="175"/>
      <c r="M79" s="82"/>
      <c r="N79" s="82"/>
      <c r="O79" s="77"/>
      <c r="P79" s="78"/>
      <c r="Q79" s="79"/>
      <c r="R79" s="80"/>
      <c r="U79" s="19"/>
      <c r="V79" s="19"/>
    </row>
    <row r="80" spans="1:22" ht="12.95" customHeight="1" outlineLevel="2">
      <c r="A80" s="6"/>
      <c r="B80" s="191">
        <v>51</v>
      </c>
      <c r="C80" s="168">
        <v>312</v>
      </c>
      <c r="D80" s="169" t="s">
        <v>120</v>
      </c>
      <c r="E80" s="169"/>
      <c r="F80" s="169"/>
      <c r="G80" s="192"/>
      <c r="H80" s="193"/>
      <c r="I80" s="199"/>
      <c r="J80" s="173"/>
      <c r="K80" s="174"/>
      <c r="L80" s="175"/>
      <c r="M80" s="82"/>
      <c r="N80" s="82"/>
      <c r="O80" s="83"/>
      <c r="P80" s="78"/>
      <c r="Q80" s="79"/>
      <c r="R80" s="80"/>
      <c r="U80" s="19"/>
      <c r="V80" s="19"/>
    </row>
    <row r="81" spans="1:22" ht="12.95" customHeight="1" outlineLevel="2">
      <c r="A81" s="6"/>
      <c r="B81" s="191">
        <v>52</v>
      </c>
      <c r="C81" s="168">
        <v>313</v>
      </c>
      <c r="D81" s="169" t="s">
        <v>121</v>
      </c>
      <c r="E81" s="169"/>
      <c r="F81" s="169"/>
      <c r="G81" s="192"/>
      <c r="H81" s="193"/>
      <c r="I81" s="199"/>
      <c r="J81" s="173"/>
      <c r="K81" s="174"/>
      <c r="L81" s="175"/>
      <c r="M81" s="82"/>
      <c r="N81" s="82"/>
      <c r="O81" s="83"/>
      <c r="P81" s="78"/>
      <c r="Q81" s="79"/>
      <c r="R81" s="80"/>
      <c r="U81" s="19"/>
      <c r="V81" s="19"/>
    </row>
    <row r="82" spans="1:22" ht="12.95" customHeight="1" outlineLevel="2">
      <c r="A82" s="6"/>
      <c r="B82" s="191">
        <v>53</v>
      </c>
      <c r="C82" s="168">
        <v>319</v>
      </c>
      <c r="D82" s="169" t="s">
        <v>122</v>
      </c>
      <c r="E82" s="169"/>
      <c r="F82" s="169"/>
      <c r="G82" s="192"/>
      <c r="H82" s="193"/>
      <c r="I82" s="194"/>
      <c r="J82" s="173"/>
      <c r="K82" s="174"/>
      <c r="L82" s="175"/>
      <c r="M82" s="82"/>
      <c r="N82" s="82"/>
      <c r="O82" s="77"/>
      <c r="P82" s="78"/>
      <c r="Q82" s="79"/>
      <c r="R82" s="80"/>
      <c r="U82" s="19"/>
      <c r="V82" s="19"/>
    </row>
    <row r="83" spans="1:22" ht="12.95" customHeight="1" outlineLevel="1">
      <c r="A83" s="6"/>
      <c r="B83" s="191">
        <v>54</v>
      </c>
      <c r="C83" s="156">
        <v>320</v>
      </c>
      <c r="D83" s="157" t="s">
        <v>48</v>
      </c>
      <c r="E83" s="157"/>
      <c r="F83" s="157"/>
      <c r="G83" s="158"/>
      <c r="H83" s="159"/>
      <c r="I83" s="160"/>
      <c r="J83" s="161"/>
      <c r="K83" s="167"/>
      <c r="L83" s="163"/>
      <c r="M83" s="63"/>
      <c r="N83" s="63"/>
      <c r="O83" s="71"/>
      <c r="P83" s="64"/>
      <c r="Q83" s="75"/>
      <c r="R83" s="72"/>
      <c r="U83" s="19"/>
      <c r="V83" s="19"/>
    </row>
    <row r="84" spans="1:22" ht="12.95" customHeight="1" outlineLevel="2">
      <c r="A84" s="6"/>
      <c r="B84" s="191">
        <v>55</v>
      </c>
      <c r="C84" s="168">
        <v>321</v>
      </c>
      <c r="D84" s="169" t="s">
        <v>123</v>
      </c>
      <c r="E84" s="169"/>
      <c r="F84" s="169"/>
      <c r="G84" s="192"/>
      <c r="H84" s="193"/>
      <c r="I84" s="194"/>
      <c r="J84" s="173"/>
      <c r="K84" s="174"/>
      <c r="L84" s="175"/>
      <c r="M84" s="82"/>
      <c r="N84" s="82"/>
      <c r="O84" s="77"/>
      <c r="P84" s="78"/>
      <c r="Q84" s="79"/>
      <c r="R84" s="80"/>
      <c r="U84" s="19"/>
      <c r="V84" s="19"/>
    </row>
    <row r="85" spans="1:22" ht="12.95" customHeight="1" outlineLevel="2">
      <c r="A85" s="6"/>
      <c r="B85" s="191">
        <v>56</v>
      </c>
      <c r="C85" s="168">
        <v>322</v>
      </c>
      <c r="D85" s="169" t="s">
        <v>124</v>
      </c>
      <c r="E85" s="169"/>
      <c r="F85" s="169"/>
      <c r="G85" s="192"/>
      <c r="H85" s="193"/>
      <c r="I85" s="199"/>
      <c r="J85" s="173"/>
      <c r="K85" s="174"/>
      <c r="L85" s="175"/>
      <c r="M85" s="82"/>
      <c r="N85" s="82"/>
      <c r="O85" s="83"/>
      <c r="P85" s="78"/>
      <c r="Q85" s="79"/>
      <c r="R85" s="80"/>
      <c r="U85" s="19"/>
      <c r="V85" s="19"/>
    </row>
    <row r="86" spans="1:22" ht="12.95" customHeight="1" outlineLevel="2">
      <c r="A86" s="6"/>
      <c r="B86" s="191">
        <v>57</v>
      </c>
      <c r="C86" s="168">
        <v>323</v>
      </c>
      <c r="D86" s="169" t="s">
        <v>125</v>
      </c>
      <c r="E86" s="169"/>
      <c r="F86" s="169"/>
      <c r="G86" s="192"/>
      <c r="H86" s="193"/>
      <c r="I86" s="199"/>
      <c r="J86" s="173"/>
      <c r="K86" s="174"/>
      <c r="L86" s="175"/>
      <c r="M86" s="82"/>
      <c r="N86" s="82"/>
      <c r="O86" s="83"/>
      <c r="P86" s="78"/>
      <c r="Q86" s="79"/>
      <c r="R86" s="80"/>
      <c r="U86" s="19"/>
      <c r="V86" s="19"/>
    </row>
    <row r="87" spans="1:22" ht="12.95" customHeight="1" outlineLevel="2">
      <c r="A87" s="6"/>
      <c r="B87" s="191">
        <v>58</v>
      </c>
      <c r="C87" s="168">
        <v>324</v>
      </c>
      <c r="D87" s="169" t="s">
        <v>126</v>
      </c>
      <c r="E87" s="169"/>
      <c r="F87" s="169"/>
      <c r="G87" s="192"/>
      <c r="H87" s="193"/>
      <c r="I87" s="199"/>
      <c r="J87" s="173"/>
      <c r="K87" s="174"/>
      <c r="L87" s="175"/>
      <c r="M87" s="82"/>
      <c r="N87" s="82"/>
      <c r="O87" s="83"/>
      <c r="P87" s="78"/>
      <c r="Q87" s="79"/>
      <c r="R87" s="80"/>
      <c r="U87" s="19"/>
      <c r="V87" s="19"/>
    </row>
    <row r="88" spans="1:22" ht="12.95" customHeight="1" outlineLevel="2">
      <c r="A88" s="6"/>
      <c r="B88" s="191">
        <v>59</v>
      </c>
      <c r="C88" s="168">
        <v>325</v>
      </c>
      <c r="D88" s="169" t="s">
        <v>127</v>
      </c>
      <c r="E88" s="169"/>
      <c r="F88" s="169"/>
      <c r="G88" s="192"/>
      <c r="H88" s="193"/>
      <c r="I88" s="199"/>
      <c r="J88" s="173"/>
      <c r="K88" s="174"/>
      <c r="L88" s="175"/>
      <c r="M88" s="82"/>
      <c r="N88" s="82"/>
      <c r="O88" s="83"/>
      <c r="P88" s="78"/>
      <c r="Q88" s="79"/>
      <c r="R88" s="80"/>
      <c r="U88" s="19"/>
      <c r="V88" s="19"/>
    </row>
    <row r="89" spans="1:22" ht="12.95" customHeight="1" outlineLevel="2">
      <c r="A89" s="6"/>
      <c r="B89" s="191">
        <v>60</v>
      </c>
      <c r="C89" s="168">
        <v>326</v>
      </c>
      <c r="D89" s="169" t="s">
        <v>128</v>
      </c>
      <c r="E89" s="169"/>
      <c r="F89" s="169"/>
      <c r="G89" s="192"/>
      <c r="H89" s="193"/>
      <c r="I89" s="194"/>
      <c r="J89" s="173"/>
      <c r="K89" s="174"/>
      <c r="L89" s="175"/>
      <c r="M89" s="82"/>
      <c r="N89" s="82"/>
      <c r="O89" s="77"/>
      <c r="P89" s="78"/>
      <c r="Q89" s="79"/>
      <c r="R89" s="80"/>
      <c r="U89" s="19"/>
      <c r="V89" s="19"/>
    </row>
    <row r="90" spans="1:22" ht="12.95" customHeight="1" outlineLevel="2">
      <c r="A90" s="6"/>
      <c r="B90" s="191">
        <v>61</v>
      </c>
      <c r="C90" s="168">
        <v>327</v>
      </c>
      <c r="D90" s="169" t="s">
        <v>129</v>
      </c>
      <c r="E90" s="169"/>
      <c r="F90" s="169"/>
      <c r="G90" s="192"/>
      <c r="H90" s="193"/>
      <c r="I90" s="194"/>
      <c r="J90" s="173"/>
      <c r="K90" s="174"/>
      <c r="L90" s="175"/>
      <c r="M90" s="82"/>
      <c r="N90" s="82"/>
      <c r="O90" s="77"/>
      <c r="P90" s="78"/>
      <c r="Q90" s="79"/>
      <c r="R90" s="80"/>
      <c r="U90" s="19"/>
      <c r="V90" s="19"/>
    </row>
    <row r="91" spans="1:22" ht="12.95" customHeight="1" outlineLevel="2">
      <c r="A91" s="6"/>
      <c r="B91" s="191">
        <v>62</v>
      </c>
      <c r="C91" s="168">
        <v>329</v>
      </c>
      <c r="D91" s="169" t="s">
        <v>130</v>
      </c>
      <c r="E91" s="169"/>
      <c r="F91" s="169"/>
      <c r="G91" s="192"/>
      <c r="H91" s="193"/>
      <c r="I91" s="194"/>
      <c r="J91" s="173"/>
      <c r="K91" s="174"/>
      <c r="L91" s="175"/>
      <c r="M91" s="82"/>
      <c r="N91" s="82"/>
      <c r="O91" s="77"/>
      <c r="P91" s="78"/>
      <c r="Q91" s="79"/>
      <c r="R91" s="80"/>
      <c r="U91" s="19"/>
      <c r="V91" s="19"/>
    </row>
    <row r="92" spans="1:22" ht="12.95" customHeight="1" outlineLevel="1">
      <c r="A92" s="6"/>
      <c r="B92" s="191">
        <v>63</v>
      </c>
      <c r="C92" s="156">
        <v>330</v>
      </c>
      <c r="D92" s="157" t="s">
        <v>49</v>
      </c>
      <c r="E92" s="157"/>
      <c r="F92" s="157"/>
      <c r="G92" s="158"/>
      <c r="H92" s="159"/>
      <c r="I92" s="160"/>
      <c r="J92" s="161"/>
      <c r="K92" s="167"/>
      <c r="L92" s="163"/>
      <c r="M92" s="63"/>
      <c r="N92" s="63"/>
      <c r="O92" s="71"/>
      <c r="P92" s="64"/>
      <c r="Q92" s="75"/>
      <c r="R92" s="72"/>
      <c r="U92" s="19"/>
      <c r="V92" s="19"/>
    </row>
    <row r="93" spans="1:22" ht="12.95" customHeight="1" outlineLevel="2">
      <c r="A93" s="6"/>
      <c r="B93" s="191">
        <v>64</v>
      </c>
      <c r="C93" s="168">
        <v>331</v>
      </c>
      <c r="D93" s="169" t="s">
        <v>131</v>
      </c>
      <c r="E93" s="169"/>
      <c r="F93" s="169"/>
      <c r="G93" s="192"/>
      <c r="H93" s="193"/>
      <c r="I93" s="199"/>
      <c r="J93" s="173"/>
      <c r="K93" s="174"/>
      <c r="L93" s="175"/>
      <c r="M93" s="82"/>
      <c r="N93" s="82"/>
      <c r="O93" s="83"/>
      <c r="P93" s="78"/>
      <c r="Q93" s="79"/>
      <c r="R93" s="80"/>
      <c r="U93" s="19"/>
      <c r="V93" s="19"/>
    </row>
    <row r="94" spans="1:22" ht="12.95" customHeight="1" outlineLevel="2">
      <c r="A94" s="6"/>
      <c r="B94" s="191">
        <v>65</v>
      </c>
      <c r="C94" s="168">
        <v>332</v>
      </c>
      <c r="D94" s="169" t="s">
        <v>132</v>
      </c>
      <c r="E94" s="169"/>
      <c r="F94" s="169"/>
      <c r="G94" s="192"/>
      <c r="H94" s="193"/>
      <c r="I94" s="199"/>
      <c r="J94" s="173"/>
      <c r="K94" s="174"/>
      <c r="L94" s="175"/>
      <c r="M94" s="82"/>
      <c r="N94" s="82"/>
      <c r="O94" s="83"/>
      <c r="P94" s="78"/>
      <c r="Q94" s="79"/>
      <c r="R94" s="80"/>
      <c r="U94" s="19"/>
      <c r="V94" s="19"/>
    </row>
    <row r="95" spans="1:22" ht="12.95" customHeight="1" outlineLevel="2">
      <c r="A95" s="6"/>
      <c r="B95" s="191">
        <v>66</v>
      </c>
      <c r="C95" s="168">
        <v>333</v>
      </c>
      <c r="D95" s="169" t="s">
        <v>133</v>
      </c>
      <c r="E95" s="169"/>
      <c r="F95" s="169"/>
      <c r="G95" s="192"/>
      <c r="H95" s="193"/>
      <c r="I95" s="199"/>
      <c r="J95" s="173"/>
      <c r="K95" s="174"/>
      <c r="L95" s="175"/>
      <c r="M95" s="82"/>
      <c r="N95" s="82"/>
      <c r="O95" s="83"/>
      <c r="P95" s="78"/>
      <c r="Q95" s="79"/>
      <c r="R95" s="80"/>
      <c r="U95" s="19"/>
      <c r="V95" s="19"/>
    </row>
    <row r="96" spans="1:22" ht="12.95" customHeight="1" outlineLevel="2">
      <c r="A96" s="6"/>
      <c r="B96" s="191">
        <v>67</v>
      </c>
      <c r="C96" s="168">
        <v>334</v>
      </c>
      <c r="D96" s="169" t="s">
        <v>134</v>
      </c>
      <c r="E96" s="169"/>
      <c r="F96" s="169"/>
      <c r="G96" s="192"/>
      <c r="H96" s="193"/>
      <c r="I96" s="199"/>
      <c r="J96" s="173"/>
      <c r="K96" s="174"/>
      <c r="L96" s="175"/>
      <c r="M96" s="82"/>
      <c r="N96" s="82"/>
      <c r="O96" s="83"/>
      <c r="P96" s="78"/>
      <c r="Q96" s="79"/>
      <c r="R96" s="80"/>
      <c r="U96" s="19"/>
      <c r="V96" s="19"/>
    </row>
    <row r="97" spans="1:22" ht="12.95" customHeight="1" outlineLevel="2">
      <c r="A97" s="6"/>
      <c r="B97" s="191">
        <v>68</v>
      </c>
      <c r="C97" s="168">
        <v>335</v>
      </c>
      <c r="D97" s="169" t="s">
        <v>135</v>
      </c>
      <c r="E97" s="169"/>
      <c r="F97" s="169"/>
      <c r="G97" s="192"/>
      <c r="H97" s="193"/>
      <c r="I97" s="199"/>
      <c r="J97" s="173"/>
      <c r="K97" s="174"/>
      <c r="L97" s="175"/>
      <c r="M97" s="82"/>
      <c r="N97" s="82"/>
      <c r="O97" s="83"/>
      <c r="P97" s="78"/>
      <c r="Q97" s="79"/>
      <c r="R97" s="80"/>
      <c r="U97" s="19"/>
      <c r="V97" s="19"/>
    </row>
    <row r="98" spans="1:22" ht="12.95" customHeight="1" outlineLevel="2">
      <c r="A98" s="6"/>
      <c r="B98" s="191">
        <v>69</v>
      </c>
      <c r="C98" s="168">
        <v>336</v>
      </c>
      <c r="D98" s="169" t="s">
        <v>136</v>
      </c>
      <c r="E98" s="169"/>
      <c r="F98" s="169"/>
      <c r="G98" s="192"/>
      <c r="H98" s="193"/>
      <c r="I98" s="199"/>
      <c r="J98" s="173"/>
      <c r="K98" s="174"/>
      <c r="L98" s="175"/>
      <c r="M98" s="82"/>
      <c r="N98" s="82"/>
      <c r="O98" s="83"/>
      <c r="P98" s="78"/>
      <c r="Q98" s="79"/>
      <c r="R98" s="80"/>
      <c r="U98" s="19"/>
      <c r="V98" s="19"/>
    </row>
    <row r="99" spans="1:22" ht="12.95" customHeight="1" outlineLevel="2">
      <c r="A99" s="6"/>
      <c r="B99" s="191">
        <v>70</v>
      </c>
      <c r="C99" s="168">
        <v>337</v>
      </c>
      <c r="D99" s="169" t="s">
        <v>137</v>
      </c>
      <c r="E99" s="169"/>
      <c r="F99" s="169"/>
      <c r="G99" s="192"/>
      <c r="H99" s="193"/>
      <c r="I99" s="199"/>
      <c r="J99" s="173"/>
      <c r="K99" s="174"/>
      <c r="L99" s="175"/>
      <c r="M99" s="82"/>
      <c r="N99" s="82"/>
      <c r="O99" s="83"/>
      <c r="P99" s="78"/>
      <c r="Q99" s="79"/>
      <c r="R99" s="80"/>
      <c r="U99" s="19"/>
      <c r="V99" s="19"/>
    </row>
    <row r="100" spans="1:22" ht="12.95" customHeight="1" outlineLevel="2">
      <c r="A100" s="6"/>
      <c r="B100" s="191">
        <v>71</v>
      </c>
      <c r="C100" s="168">
        <v>338</v>
      </c>
      <c r="D100" s="169" t="s">
        <v>138</v>
      </c>
      <c r="E100" s="169"/>
      <c r="F100" s="169"/>
      <c r="G100" s="192"/>
      <c r="H100" s="193"/>
      <c r="I100" s="199"/>
      <c r="J100" s="173"/>
      <c r="K100" s="174"/>
      <c r="L100" s="175"/>
      <c r="M100" s="82"/>
      <c r="N100" s="82"/>
      <c r="O100" s="83"/>
      <c r="P100" s="78"/>
      <c r="Q100" s="79"/>
      <c r="R100" s="80"/>
      <c r="U100" s="19"/>
      <c r="V100" s="19"/>
    </row>
    <row r="101" spans="1:22" ht="12.95" customHeight="1" outlineLevel="2">
      <c r="A101" s="6"/>
      <c r="B101" s="191">
        <v>72</v>
      </c>
      <c r="C101" s="168">
        <v>339</v>
      </c>
      <c r="D101" s="169" t="s">
        <v>139</v>
      </c>
      <c r="E101" s="169"/>
      <c r="F101" s="169"/>
      <c r="G101" s="192"/>
      <c r="H101" s="193"/>
      <c r="I101" s="194"/>
      <c r="J101" s="173"/>
      <c r="K101" s="174"/>
      <c r="L101" s="175"/>
      <c r="M101" s="82"/>
      <c r="N101" s="82"/>
      <c r="O101" s="77"/>
      <c r="P101" s="78"/>
      <c r="Q101" s="79"/>
      <c r="R101" s="80"/>
      <c r="U101" s="19"/>
      <c r="V101" s="19"/>
    </row>
    <row r="102" spans="1:22" ht="12.95" customHeight="1" outlineLevel="1">
      <c r="A102" s="6"/>
      <c r="B102" s="191">
        <v>73</v>
      </c>
      <c r="C102" s="156">
        <v>340</v>
      </c>
      <c r="D102" s="157" t="s">
        <v>50</v>
      </c>
      <c r="E102" s="157"/>
      <c r="F102" s="157"/>
      <c r="G102" s="158"/>
      <c r="H102" s="159"/>
      <c r="I102" s="160"/>
      <c r="J102" s="161"/>
      <c r="K102" s="167"/>
      <c r="L102" s="163"/>
      <c r="M102" s="63"/>
      <c r="N102" s="63"/>
      <c r="O102" s="71"/>
      <c r="P102" s="64"/>
      <c r="Q102" s="75"/>
      <c r="R102" s="72"/>
      <c r="U102" s="19"/>
      <c r="V102" s="19"/>
    </row>
    <row r="103" spans="1:22" ht="12.95" customHeight="1" outlineLevel="2">
      <c r="A103" s="6"/>
      <c r="B103" s="191">
        <v>74</v>
      </c>
      <c r="C103" s="168">
        <v>341</v>
      </c>
      <c r="D103" s="169" t="s">
        <v>140</v>
      </c>
      <c r="E103" s="169"/>
      <c r="F103" s="169"/>
      <c r="G103" s="192"/>
      <c r="H103" s="193"/>
      <c r="I103" s="199"/>
      <c r="J103" s="173"/>
      <c r="K103" s="174"/>
      <c r="L103" s="175"/>
      <c r="M103" s="82"/>
      <c r="N103" s="82"/>
      <c r="O103" s="83"/>
      <c r="P103" s="78"/>
      <c r="Q103" s="79"/>
      <c r="R103" s="80"/>
      <c r="U103" s="19"/>
      <c r="V103" s="19"/>
    </row>
    <row r="104" spans="1:22" ht="12.95" customHeight="1" outlineLevel="2">
      <c r="A104" s="6"/>
      <c r="B104" s="191">
        <v>75</v>
      </c>
      <c r="C104" s="168">
        <v>342</v>
      </c>
      <c r="D104" s="169" t="s">
        <v>141</v>
      </c>
      <c r="E104" s="169"/>
      <c r="F104" s="169"/>
      <c r="G104" s="192"/>
      <c r="H104" s="193"/>
      <c r="I104" s="199"/>
      <c r="J104" s="173"/>
      <c r="K104" s="174"/>
      <c r="L104" s="175"/>
      <c r="M104" s="82"/>
      <c r="N104" s="82"/>
      <c r="O104" s="83"/>
      <c r="P104" s="78"/>
      <c r="Q104" s="79"/>
      <c r="R104" s="80"/>
      <c r="U104" s="19"/>
      <c r="V104" s="19"/>
    </row>
    <row r="105" spans="1:22" ht="12.95" customHeight="1" outlineLevel="2">
      <c r="A105" s="6"/>
      <c r="B105" s="191">
        <v>76</v>
      </c>
      <c r="C105" s="168">
        <v>343</v>
      </c>
      <c r="D105" s="169" t="s">
        <v>142</v>
      </c>
      <c r="E105" s="169"/>
      <c r="F105" s="169"/>
      <c r="G105" s="192"/>
      <c r="H105" s="193"/>
      <c r="I105" s="199"/>
      <c r="J105" s="173"/>
      <c r="K105" s="174"/>
      <c r="L105" s="175"/>
      <c r="M105" s="82"/>
      <c r="N105" s="82"/>
      <c r="O105" s="83"/>
      <c r="P105" s="78"/>
      <c r="Q105" s="79"/>
      <c r="R105" s="80"/>
      <c r="U105" s="19"/>
      <c r="V105" s="19"/>
    </row>
    <row r="106" spans="1:22" ht="12.95" customHeight="1" outlineLevel="2">
      <c r="A106" s="6"/>
      <c r="B106" s="191">
        <v>77</v>
      </c>
      <c r="C106" s="168">
        <v>344</v>
      </c>
      <c r="D106" s="169" t="s">
        <v>143</v>
      </c>
      <c r="E106" s="169"/>
      <c r="F106" s="169"/>
      <c r="G106" s="192"/>
      <c r="H106" s="193"/>
      <c r="I106" s="199"/>
      <c r="J106" s="173"/>
      <c r="K106" s="174"/>
      <c r="L106" s="175"/>
      <c r="M106" s="82"/>
      <c r="N106" s="82"/>
      <c r="O106" s="83"/>
      <c r="P106" s="78"/>
      <c r="Q106" s="79"/>
      <c r="R106" s="80"/>
      <c r="U106" s="19"/>
      <c r="V106" s="19"/>
    </row>
    <row r="107" spans="1:22" ht="12.95" customHeight="1" outlineLevel="2">
      <c r="A107" s="6"/>
      <c r="B107" s="191">
        <v>78</v>
      </c>
      <c r="C107" s="168">
        <v>345</v>
      </c>
      <c r="D107" s="169" t="s">
        <v>144</v>
      </c>
      <c r="E107" s="169"/>
      <c r="F107" s="169"/>
      <c r="G107" s="192"/>
      <c r="H107" s="193"/>
      <c r="I107" s="199"/>
      <c r="J107" s="173"/>
      <c r="K107" s="174"/>
      <c r="L107" s="175"/>
      <c r="M107" s="82"/>
      <c r="N107" s="82"/>
      <c r="O107" s="83"/>
      <c r="P107" s="78"/>
      <c r="Q107" s="79"/>
      <c r="R107" s="80"/>
      <c r="U107" s="19"/>
      <c r="V107" s="19"/>
    </row>
    <row r="108" spans="1:22" ht="12.95" customHeight="1" outlineLevel="2">
      <c r="A108" s="6"/>
      <c r="B108" s="191">
        <v>79</v>
      </c>
      <c r="C108" s="168">
        <v>346</v>
      </c>
      <c r="D108" s="169" t="s">
        <v>145</v>
      </c>
      <c r="E108" s="169"/>
      <c r="F108" s="169"/>
      <c r="G108" s="192"/>
      <c r="H108" s="193"/>
      <c r="I108" s="199"/>
      <c r="J108" s="173"/>
      <c r="K108" s="174"/>
      <c r="L108" s="175"/>
      <c r="M108" s="82"/>
      <c r="N108" s="82"/>
      <c r="O108" s="83"/>
      <c r="P108" s="78"/>
      <c r="Q108" s="79"/>
      <c r="R108" s="80"/>
      <c r="U108" s="19"/>
      <c r="V108" s="19"/>
    </row>
    <row r="109" spans="1:22" ht="12.95" customHeight="1" outlineLevel="2">
      <c r="A109" s="6"/>
      <c r="B109" s="191">
        <v>80</v>
      </c>
      <c r="C109" s="168">
        <v>349</v>
      </c>
      <c r="D109" s="169" t="s">
        <v>146</v>
      </c>
      <c r="E109" s="169"/>
      <c r="F109" s="169"/>
      <c r="G109" s="192"/>
      <c r="H109" s="193"/>
      <c r="I109" s="194"/>
      <c r="J109" s="173"/>
      <c r="K109" s="174"/>
      <c r="L109" s="175"/>
      <c r="M109" s="82"/>
      <c r="N109" s="82"/>
      <c r="O109" s="77"/>
      <c r="P109" s="78"/>
      <c r="Q109" s="79"/>
      <c r="R109" s="80"/>
      <c r="U109" s="19"/>
      <c r="V109" s="19"/>
    </row>
    <row r="110" spans="1:22" ht="12.95" customHeight="1" outlineLevel="1">
      <c r="A110" s="6"/>
      <c r="B110" s="191">
        <v>81</v>
      </c>
      <c r="C110" s="156">
        <v>350</v>
      </c>
      <c r="D110" s="157" t="s">
        <v>51</v>
      </c>
      <c r="E110" s="157"/>
      <c r="F110" s="157"/>
      <c r="G110" s="158"/>
      <c r="H110" s="159"/>
      <c r="I110" s="160"/>
      <c r="J110" s="161"/>
      <c r="K110" s="167"/>
      <c r="L110" s="163"/>
      <c r="M110" s="63"/>
      <c r="N110" s="63"/>
      <c r="O110" s="71"/>
      <c r="P110" s="64"/>
      <c r="Q110" s="75"/>
      <c r="R110" s="72"/>
      <c r="U110" s="19"/>
      <c r="V110" s="19"/>
    </row>
    <row r="111" spans="1:22" ht="12.95" customHeight="1" outlineLevel="2">
      <c r="A111" s="6"/>
      <c r="B111" s="191">
        <v>82</v>
      </c>
      <c r="C111" s="168">
        <v>351</v>
      </c>
      <c r="D111" s="169" t="s">
        <v>147</v>
      </c>
      <c r="E111" s="169"/>
      <c r="F111" s="169"/>
      <c r="G111" s="192"/>
      <c r="H111" s="193"/>
      <c r="I111" s="199"/>
      <c r="J111" s="173"/>
      <c r="K111" s="174"/>
      <c r="L111" s="175"/>
      <c r="M111" s="82"/>
      <c r="N111" s="82"/>
      <c r="O111" s="83"/>
      <c r="P111" s="78"/>
      <c r="Q111" s="79"/>
      <c r="R111" s="80"/>
      <c r="U111" s="19"/>
      <c r="V111" s="19"/>
    </row>
    <row r="112" spans="1:22" ht="12.95" customHeight="1" outlineLevel="2">
      <c r="A112" s="6"/>
      <c r="B112" s="191">
        <v>83</v>
      </c>
      <c r="C112" s="168">
        <v>352</v>
      </c>
      <c r="D112" s="169" t="s">
        <v>148</v>
      </c>
      <c r="E112" s="169"/>
      <c r="F112" s="169"/>
      <c r="G112" s="192"/>
      <c r="H112" s="193"/>
      <c r="I112" s="199"/>
      <c r="J112" s="173"/>
      <c r="K112" s="174"/>
      <c r="L112" s="175"/>
      <c r="M112" s="82"/>
      <c r="N112" s="82"/>
      <c r="O112" s="83"/>
      <c r="P112" s="78"/>
      <c r="Q112" s="79"/>
      <c r="R112" s="80"/>
      <c r="U112" s="19"/>
      <c r="V112" s="19"/>
    </row>
    <row r="113" spans="1:22" ht="12.95" customHeight="1" outlineLevel="2">
      <c r="A113" s="6"/>
      <c r="B113" s="191">
        <v>84</v>
      </c>
      <c r="C113" s="168">
        <v>353</v>
      </c>
      <c r="D113" s="169" t="s">
        <v>149</v>
      </c>
      <c r="E113" s="169"/>
      <c r="F113" s="169"/>
      <c r="G113" s="192"/>
      <c r="H113" s="193"/>
      <c r="I113" s="199"/>
      <c r="J113" s="173"/>
      <c r="K113" s="174"/>
      <c r="L113" s="175"/>
      <c r="M113" s="82"/>
      <c r="N113" s="82"/>
      <c r="O113" s="83"/>
      <c r="P113" s="78"/>
      <c r="Q113" s="79"/>
      <c r="R113" s="80"/>
      <c r="U113" s="19"/>
      <c r="V113" s="19"/>
    </row>
    <row r="114" spans="1:22" ht="12.95" customHeight="1" outlineLevel="2">
      <c r="A114" s="6"/>
      <c r="B114" s="191">
        <v>85</v>
      </c>
      <c r="C114" s="168">
        <v>359</v>
      </c>
      <c r="D114" s="169" t="s">
        <v>150</v>
      </c>
      <c r="E114" s="169"/>
      <c r="F114" s="169"/>
      <c r="G114" s="192"/>
      <c r="H114" s="193"/>
      <c r="I114" s="194"/>
      <c r="J114" s="173"/>
      <c r="K114" s="174"/>
      <c r="L114" s="175"/>
      <c r="M114" s="82"/>
      <c r="N114" s="82"/>
      <c r="O114" s="77"/>
      <c r="P114" s="78"/>
      <c r="Q114" s="79"/>
      <c r="R114" s="80"/>
      <c r="U114" s="19"/>
      <c r="V114" s="19"/>
    </row>
    <row r="115" spans="1:22" ht="12.95" customHeight="1" outlineLevel="1">
      <c r="A115" s="6"/>
      <c r="B115" s="191">
        <v>86</v>
      </c>
      <c r="C115" s="156">
        <v>360</v>
      </c>
      <c r="D115" s="157" t="s">
        <v>52</v>
      </c>
      <c r="E115" s="157"/>
      <c r="F115" s="157"/>
      <c r="G115" s="158"/>
      <c r="H115" s="159"/>
      <c r="I115" s="160"/>
      <c r="J115" s="161"/>
      <c r="K115" s="167"/>
      <c r="L115" s="163"/>
      <c r="M115" s="63"/>
      <c r="N115" s="63"/>
      <c r="O115" s="71"/>
      <c r="P115" s="64"/>
      <c r="Q115" s="75"/>
      <c r="R115" s="72"/>
      <c r="U115" s="19"/>
      <c r="V115" s="19"/>
    </row>
    <row r="116" spans="1:22" ht="12.95" customHeight="1" outlineLevel="2">
      <c r="A116" s="6"/>
      <c r="B116" s="191">
        <v>87</v>
      </c>
      <c r="C116" s="168">
        <v>361</v>
      </c>
      <c r="D116" s="169" t="s">
        <v>151</v>
      </c>
      <c r="E116" s="169"/>
      <c r="F116" s="169"/>
      <c r="G116" s="192"/>
      <c r="H116" s="193"/>
      <c r="I116" s="199"/>
      <c r="J116" s="173"/>
      <c r="K116" s="174"/>
      <c r="L116" s="175"/>
      <c r="M116" s="82"/>
      <c r="N116" s="82"/>
      <c r="O116" s="83"/>
      <c r="P116" s="78"/>
      <c r="Q116" s="79"/>
      <c r="R116" s="80"/>
      <c r="U116" s="19"/>
      <c r="V116" s="19"/>
    </row>
    <row r="117" spans="1:22" ht="12.95" customHeight="1" outlineLevel="2">
      <c r="A117" s="6"/>
      <c r="B117" s="191">
        <v>88</v>
      </c>
      <c r="C117" s="168">
        <v>362</v>
      </c>
      <c r="D117" s="169" t="s">
        <v>152</v>
      </c>
      <c r="E117" s="169"/>
      <c r="F117" s="169"/>
      <c r="G117" s="192"/>
      <c r="H117" s="193"/>
      <c r="I117" s="199"/>
      <c r="J117" s="173"/>
      <c r="K117" s="174"/>
      <c r="L117" s="175"/>
      <c r="M117" s="82"/>
      <c r="N117" s="82"/>
      <c r="O117" s="83"/>
      <c r="P117" s="78"/>
      <c r="Q117" s="79"/>
      <c r="R117" s="80"/>
      <c r="U117" s="19"/>
      <c r="V117" s="19"/>
    </row>
    <row r="118" spans="1:22" ht="12.95" customHeight="1" outlineLevel="2">
      <c r="A118" s="6"/>
      <c r="B118" s="191">
        <v>89</v>
      </c>
      <c r="C118" s="168">
        <v>363</v>
      </c>
      <c r="D118" s="169" t="s">
        <v>153</v>
      </c>
      <c r="E118" s="169"/>
      <c r="F118" s="169"/>
      <c r="G118" s="192"/>
      <c r="H118" s="193"/>
      <c r="I118" s="199"/>
      <c r="J118" s="173"/>
      <c r="K118" s="174"/>
      <c r="L118" s="175"/>
      <c r="M118" s="82"/>
      <c r="N118" s="82"/>
      <c r="O118" s="83"/>
      <c r="P118" s="78"/>
      <c r="Q118" s="79"/>
      <c r="R118" s="80"/>
      <c r="U118" s="19"/>
      <c r="V118" s="19"/>
    </row>
    <row r="119" spans="1:22" ht="12.95" customHeight="1" outlineLevel="2">
      <c r="A119" s="6"/>
      <c r="B119" s="191">
        <v>90</v>
      </c>
      <c r="C119" s="168">
        <v>364</v>
      </c>
      <c r="D119" s="169" t="s">
        <v>154</v>
      </c>
      <c r="E119" s="169"/>
      <c r="F119" s="169"/>
      <c r="G119" s="192"/>
      <c r="H119" s="193"/>
      <c r="I119" s="199"/>
      <c r="J119" s="173"/>
      <c r="K119" s="174"/>
      <c r="L119" s="175"/>
      <c r="M119" s="82"/>
      <c r="N119" s="82"/>
      <c r="O119" s="83"/>
      <c r="P119" s="78"/>
      <c r="Q119" s="79"/>
      <c r="R119" s="80"/>
      <c r="U119" s="19"/>
      <c r="V119" s="19"/>
    </row>
    <row r="120" spans="1:22" ht="12.95" customHeight="1" outlineLevel="2">
      <c r="A120" s="6"/>
      <c r="B120" s="191">
        <v>91</v>
      </c>
      <c r="C120" s="168">
        <v>369</v>
      </c>
      <c r="D120" s="169" t="s">
        <v>155</v>
      </c>
      <c r="E120" s="169"/>
      <c r="F120" s="169"/>
      <c r="G120" s="192"/>
      <c r="H120" s="193"/>
      <c r="I120" s="194"/>
      <c r="J120" s="173"/>
      <c r="K120" s="174"/>
      <c r="L120" s="175"/>
      <c r="M120" s="82"/>
      <c r="N120" s="82"/>
      <c r="O120" s="77"/>
      <c r="P120" s="78"/>
      <c r="Q120" s="79"/>
      <c r="R120" s="80"/>
      <c r="U120" s="19"/>
      <c r="V120" s="19"/>
    </row>
    <row r="121" spans="1:22" ht="12.95" customHeight="1" outlineLevel="1">
      <c r="A121" s="6"/>
      <c r="B121" s="191">
        <v>92</v>
      </c>
      <c r="C121" s="156">
        <v>370</v>
      </c>
      <c r="D121" s="157" t="s">
        <v>53</v>
      </c>
      <c r="E121" s="157"/>
      <c r="F121" s="157"/>
      <c r="G121" s="158"/>
      <c r="H121" s="159"/>
      <c r="I121" s="160"/>
      <c r="J121" s="156"/>
      <c r="K121" s="167"/>
      <c r="L121" s="163"/>
      <c r="M121" s="63"/>
      <c r="N121" s="63"/>
      <c r="O121" s="71"/>
      <c r="P121" s="68"/>
      <c r="Q121" s="75"/>
      <c r="R121" s="72"/>
      <c r="U121" s="19"/>
      <c r="V121" s="19"/>
    </row>
    <row r="122" spans="1:22" ht="12.95" customHeight="1" outlineLevel="2">
      <c r="A122" s="6"/>
      <c r="B122" s="191">
        <v>93</v>
      </c>
      <c r="C122" s="168">
        <v>371</v>
      </c>
      <c r="D122" s="169" t="s">
        <v>156</v>
      </c>
      <c r="E122" s="169"/>
      <c r="F122" s="169"/>
      <c r="G122" s="192"/>
      <c r="H122" s="193"/>
      <c r="I122" s="194"/>
      <c r="J122" s="200"/>
      <c r="K122" s="174"/>
      <c r="L122" s="175"/>
      <c r="M122" s="82"/>
      <c r="N122" s="82"/>
      <c r="O122" s="77"/>
      <c r="P122" s="84"/>
      <c r="Q122" s="79"/>
      <c r="R122" s="80"/>
      <c r="U122" s="19"/>
      <c r="V122" s="19"/>
    </row>
    <row r="123" spans="1:22" ht="12.95" customHeight="1" outlineLevel="2">
      <c r="A123" s="6"/>
      <c r="B123" s="191">
        <v>94</v>
      </c>
      <c r="C123" s="168">
        <v>372</v>
      </c>
      <c r="D123" s="169" t="s">
        <v>157</v>
      </c>
      <c r="E123" s="169"/>
      <c r="F123" s="169"/>
      <c r="G123" s="192"/>
      <c r="H123" s="193"/>
      <c r="I123" s="194"/>
      <c r="J123" s="200"/>
      <c r="K123" s="174"/>
      <c r="L123" s="175"/>
      <c r="M123" s="82"/>
      <c r="N123" s="82"/>
      <c r="O123" s="77"/>
      <c r="P123" s="84"/>
      <c r="Q123" s="79"/>
      <c r="R123" s="80"/>
      <c r="U123" s="19"/>
      <c r="V123" s="19"/>
    </row>
    <row r="124" spans="1:22" ht="12.95" customHeight="1" outlineLevel="2">
      <c r="A124" s="6"/>
      <c r="B124" s="191">
        <v>95</v>
      </c>
      <c r="C124" s="168">
        <v>379</v>
      </c>
      <c r="D124" s="169" t="s">
        <v>158</v>
      </c>
      <c r="E124" s="169"/>
      <c r="F124" s="169"/>
      <c r="G124" s="192"/>
      <c r="H124" s="193"/>
      <c r="I124" s="194"/>
      <c r="J124" s="200"/>
      <c r="K124" s="174"/>
      <c r="L124" s="175"/>
      <c r="M124" s="82"/>
      <c r="N124" s="82"/>
      <c r="O124" s="77"/>
      <c r="P124" s="84"/>
      <c r="Q124" s="79"/>
      <c r="R124" s="80"/>
      <c r="U124" s="19"/>
      <c r="V124" s="19"/>
    </row>
    <row r="125" spans="1:22" ht="12.95" customHeight="1" outlineLevel="1">
      <c r="A125" s="6"/>
      <c r="B125" s="191">
        <v>96</v>
      </c>
      <c r="C125" s="156">
        <v>390</v>
      </c>
      <c r="D125" s="157" t="s">
        <v>54</v>
      </c>
      <c r="E125" s="157"/>
      <c r="F125" s="157"/>
      <c r="G125" s="158"/>
      <c r="H125" s="159"/>
      <c r="I125" s="160"/>
      <c r="J125" s="156"/>
      <c r="K125" s="167"/>
      <c r="L125" s="177"/>
      <c r="M125" s="63"/>
      <c r="N125" s="63"/>
      <c r="O125" s="71"/>
      <c r="P125" s="68"/>
      <c r="Q125" s="75"/>
      <c r="R125" s="72"/>
      <c r="U125" s="22"/>
      <c r="V125" s="19"/>
    </row>
    <row r="126" spans="1:22" ht="12.95" customHeight="1" outlineLevel="2">
      <c r="A126" s="6"/>
      <c r="B126" s="191">
        <v>97</v>
      </c>
      <c r="C126" s="168">
        <v>391</v>
      </c>
      <c r="D126" s="169" t="s">
        <v>159</v>
      </c>
      <c r="E126" s="169"/>
      <c r="F126" s="169"/>
      <c r="G126" s="192"/>
      <c r="H126" s="193"/>
      <c r="I126" s="194"/>
      <c r="J126" s="200"/>
      <c r="K126" s="174"/>
      <c r="L126" s="175"/>
      <c r="M126" s="82"/>
      <c r="N126" s="82"/>
      <c r="O126" s="77"/>
      <c r="P126" s="84"/>
      <c r="Q126" s="79"/>
      <c r="R126" s="80"/>
      <c r="U126" s="22"/>
      <c r="V126" s="19"/>
    </row>
    <row r="127" spans="1:22" ht="12.95" customHeight="1" outlineLevel="2">
      <c r="A127" s="6"/>
      <c r="B127" s="191">
        <v>98</v>
      </c>
      <c r="C127" s="168">
        <v>392</v>
      </c>
      <c r="D127" s="169" t="s">
        <v>160</v>
      </c>
      <c r="E127" s="169"/>
      <c r="F127" s="169"/>
      <c r="G127" s="192"/>
      <c r="H127" s="193"/>
      <c r="I127" s="194"/>
      <c r="J127" s="200"/>
      <c r="K127" s="174"/>
      <c r="L127" s="175"/>
      <c r="M127" s="82"/>
      <c r="N127" s="82"/>
      <c r="O127" s="77"/>
      <c r="P127" s="84"/>
      <c r="Q127" s="79"/>
      <c r="R127" s="80"/>
      <c r="U127" s="22"/>
      <c r="V127" s="19"/>
    </row>
    <row r="128" spans="1:22" ht="12.95" customHeight="1" outlineLevel="2">
      <c r="A128" s="6"/>
      <c r="B128" s="191">
        <v>99</v>
      </c>
      <c r="C128" s="168">
        <v>393</v>
      </c>
      <c r="D128" s="169" t="s">
        <v>102</v>
      </c>
      <c r="E128" s="169"/>
      <c r="F128" s="169"/>
      <c r="G128" s="192"/>
      <c r="H128" s="193"/>
      <c r="I128" s="194"/>
      <c r="J128" s="200"/>
      <c r="K128" s="174"/>
      <c r="L128" s="175"/>
      <c r="M128" s="82"/>
      <c r="N128" s="82"/>
      <c r="O128" s="77"/>
      <c r="P128" s="84"/>
      <c r="Q128" s="79"/>
      <c r="R128" s="80"/>
      <c r="U128" s="22"/>
      <c r="V128" s="19"/>
    </row>
    <row r="129" spans="1:22" ht="12.95" customHeight="1" outlineLevel="2">
      <c r="A129" s="6"/>
      <c r="B129" s="191">
        <v>100</v>
      </c>
      <c r="C129" s="168">
        <v>394</v>
      </c>
      <c r="D129" s="169" t="s">
        <v>103</v>
      </c>
      <c r="E129" s="169"/>
      <c r="F129" s="169"/>
      <c r="G129" s="192"/>
      <c r="H129" s="193"/>
      <c r="I129" s="194"/>
      <c r="J129" s="200"/>
      <c r="K129" s="174"/>
      <c r="L129" s="175"/>
      <c r="M129" s="82"/>
      <c r="N129" s="82"/>
      <c r="O129" s="77"/>
      <c r="P129" s="84"/>
      <c r="Q129" s="79"/>
      <c r="R129" s="80"/>
      <c r="U129" s="22"/>
      <c r="V129" s="19"/>
    </row>
    <row r="130" spans="1:22" ht="12.95" customHeight="1" outlineLevel="2">
      <c r="A130" s="6"/>
      <c r="B130" s="191">
        <v>101</v>
      </c>
      <c r="C130" s="168">
        <v>395</v>
      </c>
      <c r="D130" s="169" t="s">
        <v>161</v>
      </c>
      <c r="E130" s="169"/>
      <c r="F130" s="169"/>
      <c r="G130" s="192"/>
      <c r="H130" s="193"/>
      <c r="I130" s="194"/>
      <c r="J130" s="200"/>
      <c r="K130" s="174"/>
      <c r="L130" s="175"/>
      <c r="M130" s="82"/>
      <c r="N130" s="82"/>
      <c r="O130" s="77"/>
      <c r="P130" s="84"/>
      <c r="Q130" s="79"/>
      <c r="R130" s="80"/>
      <c r="U130" s="22"/>
      <c r="V130" s="19"/>
    </row>
    <row r="131" spans="1:22" ht="12.95" customHeight="1" outlineLevel="2">
      <c r="A131" s="6"/>
      <c r="B131" s="191">
        <v>102</v>
      </c>
      <c r="C131" s="168">
        <v>396</v>
      </c>
      <c r="D131" s="169" t="s">
        <v>162</v>
      </c>
      <c r="E131" s="169"/>
      <c r="F131" s="169"/>
      <c r="G131" s="192"/>
      <c r="H131" s="193"/>
      <c r="I131" s="194"/>
      <c r="J131" s="200"/>
      <c r="K131" s="174"/>
      <c r="L131" s="175"/>
      <c r="M131" s="82"/>
      <c r="N131" s="82"/>
      <c r="O131" s="77"/>
      <c r="P131" s="84"/>
      <c r="Q131" s="79"/>
      <c r="R131" s="80"/>
      <c r="U131" s="22"/>
      <c r="V131" s="19"/>
    </row>
    <row r="132" spans="1:22" ht="12.95" customHeight="1" outlineLevel="2">
      <c r="A132" s="6"/>
      <c r="B132" s="191">
        <v>103</v>
      </c>
      <c r="C132" s="168">
        <v>397</v>
      </c>
      <c r="D132" s="169" t="s">
        <v>163</v>
      </c>
      <c r="E132" s="169"/>
      <c r="F132" s="169"/>
      <c r="G132" s="192"/>
      <c r="H132" s="193"/>
      <c r="I132" s="194"/>
      <c r="J132" s="200"/>
      <c r="K132" s="174"/>
      <c r="L132" s="175"/>
      <c r="M132" s="82"/>
      <c r="N132" s="82"/>
      <c r="O132" s="77"/>
      <c r="P132" s="84"/>
      <c r="Q132" s="79"/>
      <c r="R132" s="80"/>
      <c r="U132" s="22"/>
      <c r="V132" s="19"/>
    </row>
    <row r="133" spans="1:22" ht="12.95" customHeight="1" outlineLevel="2">
      <c r="A133" s="6"/>
      <c r="B133" s="191">
        <v>104</v>
      </c>
      <c r="C133" s="168">
        <v>398</v>
      </c>
      <c r="D133" s="169" t="s">
        <v>117</v>
      </c>
      <c r="E133" s="169"/>
      <c r="F133" s="169"/>
      <c r="G133" s="192"/>
      <c r="H133" s="193"/>
      <c r="I133" s="194"/>
      <c r="J133" s="200"/>
      <c r="K133" s="174"/>
      <c r="L133" s="175"/>
      <c r="M133" s="82"/>
      <c r="N133" s="82"/>
      <c r="O133" s="77"/>
      <c r="P133" s="84"/>
      <c r="Q133" s="79"/>
      <c r="R133" s="80"/>
      <c r="U133" s="22"/>
      <c r="V133" s="19"/>
    </row>
    <row r="134" spans="1:22" ht="12.95" customHeight="1" outlineLevel="2">
      <c r="A134" s="6"/>
      <c r="B134" s="195">
        <v>105</v>
      </c>
      <c r="C134" s="168">
        <v>399</v>
      </c>
      <c r="D134" s="169" t="s">
        <v>164</v>
      </c>
      <c r="E134" s="169"/>
      <c r="F134" s="169"/>
      <c r="G134" s="192"/>
      <c r="H134" s="193"/>
      <c r="I134" s="194"/>
      <c r="J134" s="200"/>
      <c r="K134" s="174"/>
      <c r="L134" s="182"/>
      <c r="M134" s="82"/>
      <c r="N134" s="82"/>
      <c r="O134" s="77"/>
      <c r="P134" s="84"/>
      <c r="Q134" s="79"/>
      <c r="R134" s="80"/>
      <c r="U134" s="19"/>
      <c r="V134" s="19"/>
    </row>
    <row r="135" spans="1:22" s="20" customFormat="1" ht="2.95" customHeight="1" thickBot="1">
      <c r="A135" s="11"/>
      <c r="B135" s="183"/>
      <c r="C135" s="184"/>
      <c r="D135" s="184"/>
      <c r="E135" s="184"/>
      <c r="F135" s="184"/>
      <c r="G135" s="185"/>
      <c r="H135" s="186"/>
      <c r="I135" s="187"/>
      <c r="J135" s="184"/>
      <c r="K135" s="188"/>
      <c r="L135" s="189"/>
      <c r="M135" s="51"/>
      <c r="N135" s="51"/>
      <c r="O135" s="52"/>
      <c r="P135" s="53"/>
      <c r="Q135" s="54"/>
      <c r="R135" s="81"/>
      <c r="U135" s="21"/>
      <c r="V135" s="21"/>
    </row>
    <row r="136" spans="1:22" ht="15.05" customHeight="1" thickBot="1">
      <c r="A136" s="6"/>
      <c r="B136" s="147">
        <v>106</v>
      </c>
      <c r="C136" s="148">
        <v>400</v>
      </c>
      <c r="D136" s="149" t="s">
        <v>12</v>
      </c>
      <c r="E136" s="149"/>
      <c r="F136" s="149"/>
      <c r="G136" s="150"/>
      <c r="H136" s="151"/>
      <c r="I136" s="152"/>
      <c r="J136" s="153"/>
      <c r="K136" s="190"/>
      <c r="L136" s="154"/>
      <c r="M136" s="63"/>
      <c r="N136" s="63"/>
      <c r="O136" s="71"/>
      <c r="P136" s="64"/>
      <c r="Q136" s="75"/>
      <c r="R136" s="72"/>
      <c r="U136" s="19"/>
      <c r="V136" s="19"/>
    </row>
    <row r="137" spans="1:22" ht="12.95" customHeight="1" outlineLevel="1">
      <c r="A137" s="6"/>
      <c r="B137" s="191">
        <v>107</v>
      </c>
      <c r="C137" s="156">
        <v>410</v>
      </c>
      <c r="D137" s="157" t="s">
        <v>55</v>
      </c>
      <c r="E137" s="157"/>
      <c r="F137" s="157"/>
      <c r="G137" s="158"/>
      <c r="H137" s="159"/>
      <c r="I137" s="160"/>
      <c r="J137" s="156"/>
      <c r="K137" s="167"/>
      <c r="L137" s="163"/>
      <c r="M137" s="63"/>
      <c r="N137" s="63"/>
      <c r="O137" s="71"/>
      <c r="P137" s="68"/>
      <c r="Q137" s="75"/>
      <c r="R137" s="72"/>
      <c r="U137" s="23"/>
      <c r="V137" s="19"/>
    </row>
    <row r="138" spans="1:22" ht="12.95" customHeight="1" outlineLevel="2">
      <c r="A138" s="6"/>
      <c r="B138" s="191">
        <v>108</v>
      </c>
      <c r="C138" s="168">
        <v>411</v>
      </c>
      <c r="D138" s="169" t="s">
        <v>165</v>
      </c>
      <c r="E138" s="169"/>
      <c r="F138" s="169"/>
      <c r="G138" s="192"/>
      <c r="H138" s="193"/>
      <c r="I138" s="194"/>
      <c r="J138" s="200"/>
      <c r="K138" s="174"/>
      <c r="L138" s="175"/>
      <c r="M138" s="82"/>
      <c r="N138" s="82"/>
      <c r="O138" s="77"/>
      <c r="P138" s="84"/>
      <c r="Q138" s="79"/>
      <c r="R138" s="80"/>
      <c r="U138" s="19"/>
      <c r="V138" s="19"/>
    </row>
    <row r="139" spans="1:22" ht="12.95" customHeight="1" outlineLevel="2">
      <c r="A139" s="6"/>
      <c r="B139" s="191">
        <v>109</v>
      </c>
      <c r="C139" s="168">
        <v>412</v>
      </c>
      <c r="D139" s="169" t="s">
        <v>166</v>
      </c>
      <c r="E139" s="169"/>
      <c r="F139" s="169"/>
      <c r="G139" s="192"/>
      <c r="H139" s="193"/>
      <c r="I139" s="194"/>
      <c r="J139" s="200"/>
      <c r="K139" s="174"/>
      <c r="L139" s="175"/>
      <c r="M139" s="82"/>
      <c r="N139" s="82"/>
      <c r="O139" s="77"/>
      <c r="P139" s="84"/>
      <c r="Q139" s="79"/>
      <c r="R139" s="80"/>
      <c r="U139" s="19"/>
      <c r="V139" s="19"/>
    </row>
    <row r="140" spans="1:22" ht="12.95" customHeight="1" outlineLevel="2">
      <c r="A140" s="6"/>
      <c r="B140" s="191">
        <v>110</v>
      </c>
      <c r="C140" s="168">
        <v>413</v>
      </c>
      <c r="D140" s="169" t="s">
        <v>167</v>
      </c>
      <c r="E140" s="169"/>
      <c r="F140" s="169"/>
      <c r="G140" s="192"/>
      <c r="H140" s="193"/>
      <c r="I140" s="194"/>
      <c r="J140" s="200"/>
      <c r="K140" s="174"/>
      <c r="L140" s="175"/>
      <c r="M140" s="82"/>
      <c r="N140" s="82"/>
      <c r="O140" s="77"/>
      <c r="P140" s="84"/>
      <c r="Q140" s="79"/>
      <c r="R140" s="80"/>
      <c r="S140" s="24"/>
      <c r="U140" s="19"/>
      <c r="V140" s="19"/>
    </row>
    <row r="141" spans="1:22" ht="12.95" customHeight="1" outlineLevel="2">
      <c r="A141" s="6"/>
      <c r="B141" s="191">
        <v>111</v>
      </c>
      <c r="C141" s="168">
        <v>419</v>
      </c>
      <c r="D141" s="169" t="s">
        <v>168</v>
      </c>
      <c r="E141" s="169"/>
      <c r="F141" s="169"/>
      <c r="G141" s="192"/>
      <c r="H141" s="193"/>
      <c r="I141" s="194"/>
      <c r="J141" s="200"/>
      <c r="K141" s="174"/>
      <c r="L141" s="175"/>
      <c r="M141" s="82"/>
      <c r="N141" s="82"/>
      <c r="O141" s="77"/>
      <c r="P141" s="84"/>
      <c r="Q141" s="79"/>
      <c r="R141" s="80"/>
      <c r="U141" s="19"/>
      <c r="V141" s="19"/>
    </row>
    <row r="142" spans="1:22" ht="12.95" customHeight="1" outlineLevel="1">
      <c r="A142" s="6"/>
      <c r="B142" s="191">
        <v>112</v>
      </c>
      <c r="C142" s="156">
        <v>420</v>
      </c>
      <c r="D142" s="157" t="s">
        <v>56</v>
      </c>
      <c r="E142" s="157"/>
      <c r="F142" s="157"/>
      <c r="G142" s="158"/>
      <c r="H142" s="159"/>
      <c r="I142" s="160"/>
      <c r="J142" s="156"/>
      <c r="K142" s="167"/>
      <c r="L142" s="163"/>
      <c r="M142" s="63"/>
      <c r="N142" s="63"/>
      <c r="O142" s="71"/>
      <c r="P142" s="68"/>
      <c r="Q142" s="75"/>
      <c r="R142" s="72"/>
      <c r="U142" s="19"/>
      <c r="V142" s="19"/>
    </row>
    <row r="143" spans="1:22" ht="12.95" customHeight="1" outlineLevel="2">
      <c r="A143" s="6"/>
      <c r="B143" s="191">
        <v>113</v>
      </c>
      <c r="C143" s="168">
        <v>421</v>
      </c>
      <c r="D143" s="169" t="s">
        <v>169</v>
      </c>
      <c r="E143" s="169"/>
      <c r="F143" s="169"/>
      <c r="G143" s="192"/>
      <c r="H143" s="193"/>
      <c r="I143" s="194"/>
      <c r="J143" s="200"/>
      <c r="K143" s="174"/>
      <c r="L143" s="175"/>
      <c r="M143" s="82"/>
      <c r="N143" s="82"/>
      <c r="O143" s="77"/>
      <c r="P143" s="84"/>
      <c r="Q143" s="79"/>
      <c r="R143" s="80"/>
      <c r="U143" s="19"/>
      <c r="V143" s="19"/>
    </row>
    <row r="144" spans="1:22" ht="12.95" customHeight="1" outlineLevel="2">
      <c r="A144" s="6"/>
      <c r="B144" s="191">
        <v>114</v>
      </c>
      <c r="C144" s="168">
        <v>422</v>
      </c>
      <c r="D144" s="169" t="s">
        <v>170</v>
      </c>
      <c r="E144" s="169"/>
      <c r="F144" s="169"/>
      <c r="G144" s="192"/>
      <c r="H144" s="193"/>
      <c r="I144" s="194"/>
      <c r="J144" s="200"/>
      <c r="K144" s="174"/>
      <c r="L144" s="175"/>
      <c r="M144" s="82"/>
      <c r="N144" s="82"/>
      <c r="O144" s="77"/>
      <c r="P144" s="84"/>
      <c r="Q144" s="79"/>
      <c r="R144" s="80"/>
      <c r="U144" s="19"/>
      <c r="V144" s="19"/>
    </row>
    <row r="145" spans="1:22" ht="12.95" customHeight="1" outlineLevel="2">
      <c r="A145" s="6"/>
      <c r="B145" s="191">
        <v>115</v>
      </c>
      <c r="C145" s="168">
        <v>423</v>
      </c>
      <c r="D145" s="169" t="s">
        <v>171</v>
      </c>
      <c r="E145" s="169"/>
      <c r="F145" s="169"/>
      <c r="G145" s="192"/>
      <c r="H145" s="193"/>
      <c r="I145" s="194"/>
      <c r="J145" s="200"/>
      <c r="K145" s="174"/>
      <c r="L145" s="175"/>
      <c r="M145" s="82"/>
      <c r="N145" s="82"/>
      <c r="O145" s="77"/>
      <c r="P145" s="84"/>
      <c r="Q145" s="79"/>
      <c r="R145" s="80"/>
      <c r="U145" s="19"/>
      <c r="V145" s="19"/>
    </row>
    <row r="146" spans="1:22" ht="12.95" customHeight="1" outlineLevel="2">
      <c r="A146" s="6"/>
      <c r="B146" s="191">
        <v>116</v>
      </c>
      <c r="C146" s="168">
        <v>429</v>
      </c>
      <c r="D146" s="169" t="s">
        <v>172</v>
      </c>
      <c r="E146" s="169"/>
      <c r="F146" s="169"/>
      <c r="G146" s="192"/>
      <c r="H146" s="193"/>
      <c r="I146" s="194"/>
      <c r="J146" s="200"/>
      <c r="K146" s="174"/>
      <c r="L146" s="175"/>
      <c r="M146" s="82"/>
      <c r="N146" s="82"/>
      <c r="O146" s="77"/>
      <c r="P146" s="84"/>
      <c r="Q146" s="79"/>
      <c r="R146" s="80"/>
      <c r="U146" s="19"/>
      <c r="V146" s="19"/>
    </row>
    <row r="147" spans="1:22" ht="12.95" customHeight="1" outlineLevel="1">
      <c r="A147" s="6"/>
      <c r="B147" s="191">
        <v>117</v>
      </c>
      <c r="C147" s="156">
        <v>430</v>
      </c>
      <c r="D147" s="157" t="s">
        <v>57</v>
      </c>
      <c r="E147" s="157"/>
      <c r="F147" s="157"/>
      <c r="G147" s="158"/>
      <c r="H147" s="159"/>
      <c r="I147" s="160"/>
      <c r="J147" s="156"/>
      <c r="K147" s="167"/>
      <c r="L147" s="163"/>
      <c r="M147" s="63"/>
      <c r="N147" s="63"/>
      <c r="O147" s="71"/>
      <c r="P147" s="68"/>
      <c r="Q147" s="75"/>
      <c r="R147" s="72"/>
      <c r="U147" s="19"/>
      <c r="V147" s="19"/>
    </row>
    <row r="148" spans="1:22" ht="12.95" customHeight="1" outlineLevel="2">
      <c r="A148" s="6"/>
      <c r="B148" s="191">
        <v>118</v>
      </c>
      <c r="C148" s="168">
        <v>431</v>
      </c>
      <c r="D148" s="169" t="s">
        <v>173</v>
      </c>
      <c r="E148" s="169"/>
      <c r="F148" s="169"/>
      <c r="G148" s="192"/>
      <c r="H148" s="193"/>
      <c r="I148" s="194"/>
      <c r="J148" s="200"/>
      <c r="K148" s="174"/>
      <c r="L148" s="175"/>
      <c r="M148" s="82"/>
      <c r="N148" s="82"/>
      <c r="O148" s="77"/>
      <c r="P148" s="84"/>
      <c r="Q148" s="79"/>
      <c r="R148" s="80"/>
      <c r="U148" s="19"/>
      <c r="V148" s="19"/>
    </row>
    <row r="149" spans="1:22" ht="12.95" customHeight="1" outlineLevel="2">
      <c r="A149" s="6"/>
      <c r="B149" s="191">
        <v>119</v>
      </c>
      <c r="C149" s="168">
        <v>432</v>
      </c>
      <c r="D149" s="169" t="s">
        <v>174</v>
      </c>
      <c r="E149" s="169"/>
      <c r="F149" s="169"/>
      <c r="G149" s="192"/>
      <c r="H149" s="193"/>
      <c r="I149" s="194"/>
      <c r="J149" s="200"/>
      <c r="K149" s="174"/>
      <c r="L149" s="175"/>
      <c r="M149" s="82"/>
      <c r="N149" s="82"/>
      <c r="O149" s="77"/>
      <c r="P149" s="84"/>
      <c r="Q149" s="79"/>
      <c r="R149" s="80"/>
      <c r="U149" s="19"/>
      <c r="V149" s="19"/>
    </row>
    <row r="150" spans="1:22" ht="12.95" customHeight="1" outlineLevel="2">
      <c r="A150" s="6"/>
      <c r="B150" s="191">
        <v>120</v>
      </c>
      <c r="C150" s="168">
        <v>433</v>
      </c>
      <c r="D150" s="169" t="s">
        <v>175</v>
      </c>
      <c r="E150" s="169"/>
      <c r="F150" s="169"/>
      <c r="G150" s="192"/>
      <c r="H150" s="193"/>
      <c r="I150" s="194"/>
      <c r="J150" s="200"/>
      <c r="K150" s="174"/>
      <c r="L150" s="175"/>
      <c r="M150" s="82"/>
      <c r="N150" s="82"/>
      <c r="O150" s="77"/>
      <c r="P150" s="84"/>
      <c r="Q150" s="79"/>
      <c r="R150" s="80"/>
      <c r="U150" s="19"/>
      <c r="V150" s="19"/>
    </row>
    <row r="151" spans="1:22" ht="12.95" customHeight="1" outlineLevel="2">
      <c r="A151" s="6"/>
      <c r="B151" s="191">
        <v>121</v>
      </c>
      <c r="C151" s="168">
        <v>434</v>
      </c>
      <c r="D151" s="169" t="s">
        <v>176</v>
      </c>
      <c r="E151" s="169"/>
      <c r="F151" s="169"/>
      <c r="G151" s="192"/>
      <c r="H151" s="193"/>
      <c r="I151" s="194"/>
      <c r="J151" s="200"/>
      <c r="K151" s="174"/>
      <c r="L151" s="175"/>
      <c r="M151" s="82"/>
      <c r="N151" s="82"/>
      <c r="O151" s="77"/>
      <c r="P151" s="84"/>
      <c r="Q151" s="79"/>
      <c r="R151" s="80"/>
      <c r="U151" s="19"/>
      <c r="V151" s="19"/>
    </row>
    <row r="152" spans="1:22" ht="12.95" customHeight="1" outlineLevel="2">
      <c r="A152" s="6"/>
      <c r="B152" s="191">
        <v>122</v>
      </c>
      <c r="C152" s="168">
        <v>439</v>
      </c>
      <c r="D152" s="169" t="s">
        <v>177</v>
      </c>
      <c r="E152" s="169"/>
      <c r="F152" s="169"/>
      <c r="G152" s="192"/>
      <c r="H152" s="193"/>
      <c r="I152" s="194"/>
      <c r="J152" s="200"/>
      <c r="K152" s="174"/>
      <c r="L152" s="175"/>
      <c r="M152" s="82"/>
      <c r="N152" s="82"/>
      <c r="O152" s="77"/>
      <c r="P152" s="84"/>
      <c r="Q152" s="79"/>
      <c r="R152" s="80"/>
      <c r="U152" s="19"/>
      <c r="V152" s="19"/>
    </row>
    <row r="153" spans="1:22" ht="12.95" customHeight="1" outlineLevel="1">
      <c r="A153" s="6"/>
      <c r="B153" s="191">
        <v>123</v>
      </c>
      <c r="C153" s="156">
        <v>440</v>
      </c>
      <c r="D153" s="157" t="s">
        <v>58</v>
      </c>
      <c r="E153" s="157"/>
      <c r="F153" s="157"/>
      <c r="G153" s="158"/>
      <c r="H153" s="159"/>
      <c r="I153" s="160"/>
      <c r="J153" s="156"/>
      <c r="K153" s="167"/>
      <c r="L153" s="163"/>
      <c r="M153" s="63"/>
      <c r="N153" s="63"/>
      <c r="O153" s="71"/>
      <c r="P153" s="68"/>
      <c r="Q153" s="75"/>
      <c r="R153" s="72"/>
      <c r="U153" s="19"/>
      <c r="V153" s="19"/>
    </row>
    <row r="154" spans="1:22" ht="12.95" customHeight="1" outlineLevel="2">
      <c r="A154" s="6"/>
      <c r="B154" s="191">
        <v>124</v>
      </c>
      <c r="C154" s="168">
        <v>441</v>
      </c>
      <c r="D154" s="169" t="s">
        <v>178</v>
      </c>
      <c r="E154" s="169"/>
      <c r="F154" s="169"/>
      <c r="G154" s="192"/>
      <c r="H154" s="193"/>
      <c r="I154" s="194"/>
      <c r="J154" s="200"/>
      <c r="K154" s="174"/>
      <c r="L154" s="175"/>
      <c r="M154" s="82"/>
      <c r="N154" s="82"/>
      <c r="O154" s="77"/>
      <c r="P154" s="84"/>
      <c r="Q154" s="79"/>
      <c r="R154" s="80"/>
      <c r="U154" s="19"/>
      <c r="V154" s="19"/>
    </row>
    <row r="155" spans="1:22" ht="12.95" customHeight="1" outlineLevel="2">
      <c r="A155" s="6"/>
      <c r="B155" s="191">
        <v>125</v>
      </c>
      <c r="C155" s="168">
        <v>442</v>
      </c>
      <c r="D155" s="169" t="s">
        <v>179</v>
      </c>
      <c r="E155" s="169"/>
      <c r="F155" s="169"/>
      <c r="G155" s="192"/>
      <c r="H155" s="193"/>
      <c r="I155" s="194"/>
      <c r="J155" s="200"/>
      <c r="K155" s="174"/>
      <c r="L155" s="175"/>
      <c r="M155" s="82"/>
      <c r="N155" s="82"/>
      <c r="O155" s="77"/>
      <c r="P155" s="84"/>
      <c r="Q155" s="79"/>
      <c r="R155" s="80"/>
      <c r="U155" s="19"/>
      <c r="V155" s="19"/>
    </row>
    <row r="156" spans="1:22" ht="12.95" customHeight="1" outlineLevel="2">
      <c r="A156" s="6"/>
      <c r="B156" s="191">
        <v>126</v>
      </c>
      <c r="C156" s="168">
        <v>443</v>
      </c>
      <c r="D156" s="169" t="s">
        <v>180</v>
      </c>
      <c r="E156" s="169"/>
      <c r="F156" s="169"/>
      <c r="G156" s="192"/>
      <c r="H156" s="193"/>
      <c r="I156" s="194"/>
      <c r="J156" s="200"/>
      <c r="K156" s="174"/>
      <c r="L156" s="175"/>
      <c r="M156" s="82"/>
      <c r="N156" s="82"/>
      <c r="O156" s="77"/>
      <c r="P156" s="84"/>
      <c r="Q156" s="79"/>
      <c r="R156" s="80"/>
      <c r="U156" s="19"/>
      <c r="V156" s="19"/>
    </row>
    <row r="157" spans="1:22" ht="12.95" customHeight="1" outlineLevel="2">
      <c r="A157" s="6"/>
      <c r="B157" s="191">
        <v>127</v>
      </c>
      <c r="C157" s="168">
        <v>444</v>
      </c>
      <c r="D157" s="169" t="s">
        <v>181</v>
      </c>
      <c r="E157" s="169"/>
      <c r="F157" s="169"/>
      <c r="G157" s="192"/>
      <c r="H157" s="193"/>
      <c r="I157" s="194"/>
      <c r="J157" s="200"/>
      <c r="K157" s="174"/>
      <c r="L157" s="175"/>
      <c r="M157" s="82"/>
      <c r="N157" s="82"/>
      <c r="O157" s="77"/>
      <c r="P157" s="84"/>
      <c r="Q157" s="79"/>
      <c r="R157" s="80"/>
      <c r="U157" s="19"/>
      <c r="V157" s="19"/>
    </row>
    <row r="158" spans="1:22" ht="12.95" customHeight="1" outlineLevel="2">
      <c r="A158" s="6"/>
      <c r="B158" s="191">
        <v>128</v>
      </c>
      <c r="C158" s="168">
        <v>445</v>
      </c>
      <c r="D158" s="169" t="s">
        <v>182</v>
      </c>
      <c r="E158" s="169"/>
      <c r="F158" s="169"/>
      <c r="G158" s="192"/>
      <c r="H158" s="193"/>
      <c r="I158" s="194"/>
      <c r="J158" s="200"/>
      <c r="K158" s="174"/>
      <c r="L158" s="175"/>
      <c r="M158" s="82"/>
      <c r="N158" s="82"/>
      <c r="O158" s="77"/>
      <c r="P158" s="84"/>
      <c r="Q158" s="79"/>
      <c r="R158" s="80"/>
      <c r="U158" s="19"/>
      <c r="V158" s="19"/>
    </row>
    <row r="159" spans="1:22" ht="12.95" customHeight="1" outlineLevel="2">
      <c r="A159" s="6"/>
      <c r="B159" s="191">
        <v>129</v>
      </c>
      <c r="C159" s="168">
        <v>446</v>
      </c>
      <c r="D159" s="169" t="s">
        <v>183</v>
      </c>
      <c r="E159" s="169"/>
      <c r="F159" s="169"/>
      <c r="G159" s="192"/>
      <c r="H159" s="193"/>
      <c r="I159" s="194"/>
      <c r="J159" s="200"/>
      <c r="K159" s="174"/>
      <c r="L159" s="175"/>
      <c r="M159" s="82"/>
      <c r="N159" s="82"/>
      <c r="O159" s="77"/>
      <c r="P159" s="84"/>
      <c r="Q159" s="79"/>
      <c r="R159" s="80"/>
      <c r="U159" s="19"/>
      <c r="V159" s="19"/>
    </row>
    <row r="160" spans="1:22" ht="12.95" customHeight="1" outlineLevel="2">
      <c r="A160" s="6"/>
      <c r="B160" s="191">
        <v>130</v>
      </c>
      <c r="C160" s="168">
        <v>449</v>
      </c>
      <c r="D160" s="169" t="s">
        <v>184</v>
      </c>
      <c r="E160" s="169"/>
      <c r="F160" s="169"/>
      <c r="G160" s="192"/>
      <c r="H160" s="193"/>
      <c r="I160" s="194"/>
      <c r="J160" s="200"/>
      <c r="K160" s="174"/>
      <c r="L160" s="175"/>
      <c r="M160" s="82"/>
      <c r="N160" s="82"/>
      <c r="O160" s="77"/>
      <c r="P160" s="84"/>
      <c r="Q160" s="79"/>
      <c r="R160" s="80"/>
      <c r="U160" s="19"/>
      <c r="V160" s="19"/>
    </row>
    <row r="161" spans="1:22" ht="12.95" customHeight="1" outlineLevel="1">
      <c r="A161" s="6"/>
      <c r="B161" s="191">
        <v>131</v>
      </c>
      <c r="C161" s="156">
        <v>450</v>
      </c>
      <c r="D161" s="157" t="s">
        <v>59</v>
      </c>
      <c r="E161" s="157"/>
      <c r="F161" s="157"/>
      <c r="G161" s="158"/>
      <c r="H161" s="159"/>
      <c r="I161" s="160"/>
      <c r="J161" s="156"/>
      <c r="K161" s="167"/>
      <c r="L161" s="163"/>
      <c r="M161" s="63"/>
      <c r="N161" s="63"/>
      <c r="O161" s="71"/>
      <c r="P161" s="68"/>
      <c r="Q161" s="75"/>
      <c r="R161" s="72"/>
      <c r="U161" s="19"/>
      <c r="V161" s="19"/>
    </row>
    <row r="162" spans="1:22" ht="12.95" customHeight="1" outlineLevel="2">
      <c r="A162" s="6"/>
      <c r="B162" s="191">
        <v>132</v>
      </c>
      <c r="C162" s="168">
        <v>451</v>
      </c>
      <c r="D162" s="169" t="s">
        <v>185</v>
      </c>
      <c r="E162" s="169"/>
      <c r="F162" s="169"/>
      <c r="G162" s="192"/>
      <c r="H162" s="193"/>
      <c r="I162" s="194"/>
      <c r="J162" s="200"/>
      <c r="K162" s="174"/>
      <c r="L162" s="175"/>
      <c r="M162" s="82"/>
      <c r="N162" s="82"/>
      <c r="O162" s="77"/>
      <c r="P162" s="84"/>
      <c r="Q162" s="79"/>
      <c r="R162" s="80"/>
      <c r="U162" s="19"/>
      <c r="V162" s="19"/>
    </row>
    <row r="163" spans="1:22" ht="12.95" customHeight="1" outlineLevel="2">
      <c r="A163" s="6"/>
      <c r="B163" s="191">
        <v>133</v>
      </c>
      <c r="C163" s="168">
        <v>452</v>
      </c>
      <c r="D163" s="169" t="s">
        <v>186</v>
      </c>
      <c r="E163" s="169"/>
      <c r="F163" s="169"/>
      <c r="G163" s="192"/>
      <c r="H163" s="193"/>
      <c r="I163" s="194"/>
      <c r="J163" s="200"/>
      <c r="K163" s="174"/>
      <c r="L163" s="175"/>
      <c r="M163" s="82"/>
      <c r="N163" s="82"/>
      <c r="O163" s="77"/>
      <c r="P163" s="84"/>
      <c r="Q163" s="79"/>
      <c r="R163" s="80"/>
      <c r="U163" s="19"/>
      <c r="V163" s="19"/>
    </row>
    <row r="164" spans="1:22" ht="12.95" customHeight="1" outlineLevel="2">
      <c r="A164" s="6"/>
      <c r="B164" s="191">
        <v>134</v>
      </c>
      <c r="C164" s="168">
        <v>453</v>
      </c>
      <c r="D164" s="169" t="s">
        <v>187</v>
      </c>
      <c r="E164" s="169"/>
      <c r="F164" s="169"/>
      <c r="G164" s="192"/>
      <c r="H164" s="193"/>
      <c r="I164" s="194"/>
      <c r="J164" s="200"/>
      <c r="K164" s="174"/>
      <c r="L164" s="175"/>
      <c r="M164" s="82"/>
      <c r="N164" s="82"/>
      <c r="O164" s="77"/>
      <c r="P164" s="84"/>
      <c r="Q164" s="79"/>
      <c r="R164" s="80"/>
      <c r="U164" s="19"/>
      <c r="V164" s="19"/>
    </row>
    <row r="165" spans="1:22" ht="12.95" customHeight="1" outlineLevel="2">
      <c r="A165" s="6"/>
      <c r="B165" s="191">
        <v>135</v>
      </c>
      <c r="C165" s="168">
        <v>454</v>
      </c>
      <c r="D165" s="169" t="s">
        <v>188</v>
      </c>
      <c r="E165" s="169"/>
      <c r="F165" s="169"/>
      <c r="G165" s="192"/>
      <c r="H165" s="193"/>
      <c r="I165" s="194"/>
      <c r="J165" s="200"/>
      <c r="K165" s="174"/>
      <c r="L165" s="175"/>
      <c r="M165" s="82"/>
      <c r="N165" s="82"/>
      <c r="O165" s="77"/>
      <c r="P165" s="84"/>
      <c r="Q165" s="79"/>
      <c r="R165" s="80"/>
      <c r="U165" s="19"/>
      <c r="V165" s="19"/>
    </row>
    <row r="166" spans="1:22" ht="12.95" customHeight="1" outlineLevel="2">
      <c r="A166" s="6"/>
      <c r="B166" s="191">
        <v>136</v>
      </c>
      <c r="C166" s="168">
        <v>455</v>
      </c>
      <c r="D166" s="169" t="s">
        <v>189</v>
      </c>
      <c r="E166" s="169"/>
      <c r="F166" s="169"/>
      <c r="G166" s="192"/>
      <c r="H166" s="193"/>
      <c r="I166" s="194"/>
      <c r="J166" s="200"/>
      <c r="K166" s="174"/>
      <c r="L166" s="175"/>
      <c r="M166" s="82"/>
      <c r="N166" s="82"/>
      <c r="O166" s="77"/>
      <c r="P166" s="84"/>
      <c r="Q166" s="79"/>
      <c r="R166" s="80"/>
      <c r="U166" s="19"/>
      <c r="V166" s="19"/>
    </row>
    <row r="167" spans="1:22" ht="12.95" customHeight="1" outlineLevel="2">
      <c r="A167" s="6"/>
      <c r="B167" s="191">
        <v>137</v>
      </c>
      <c r="C167" s="168">
        <v>456</v>
      </c>
      <c r="D167" s="169" t="s">
        <v>190</v>
      </c>
      <c r="E167" s="169"/>
      <c r="F167" s="169"/>
      <c r="G167" s="192"/>
      <c r="H167" s="193"/>
      <c r="I167" s="194"/>
      <c r="J167" s="200"/>
      <c r="K167" s="174"/>
      <c r="L167" s="175"/>
      <c r="M167" s="82"/>
      <c r="N167" s="82"/>
      <c r="O167" s="77"/>
      <c r="P167" s="84"/>
      <c r="Q167" s="79"/>
      <c r="R167" s="80"/>
      <c r="U167" s="19"/>
      <c r="V167" s="19"/>
    </row>
    <row r="168" spans="1:22" ht="12.95" customHeight="1" outlineLevel="2">
      <c r="A168" s="6"/>
      <c r="B168" s="191">
        <v>138</v>
      </c>
      <c r="C168" s="168">
        <v>457</v>
      </c>
      <c r="D168" s="169" t="s">
        <v>191</v>
      </c>
      <c r="E168" s="169"/>
      <c r="F168" s="169"/>
      <c r="G168" s="192"/>
      <c r="H168" s="193"/>
      <c r="I168" s="194"/>
      <c r="J168" s="200"/>
      <c r="K168" s="174"/>
      <c r="L168" s="175"/>
      <c r="M168" s="82"/>
      <c r="N168" s="82"/>
      <c r="O168" s="77"/>
      <c r="P168" s="84"/>
      <c r="Q168" s="79"/>
      <c r="R168" s="80"/>
      <c r="U168" s="19"/>
      <c r="V168" s="19"/>
    </row>
    <row r="169" spans="1:22" ht="12.95" customHeight="1" outlineLevel="2">
      <c r="A169" s="6"/>
      <c r="B169" s="191">
        <v>139</v>
      </c>
      <c r="C169" s="168">
        <v>459</v>
      </c>
      <c r="D169" s="169" t="s">
        <v>192</v>
      </c>
      <c r="E169" s="169"/>
      <c r="F169" s="169"/>
      <c r="G169" s="192"/>
      <c r="H169" s="193"/>
      <c r="I169" s="194"/>
      <c r="J169" s="200"/>
      <c r="K169" s="174"/>
      <c r="L169" s="175"/>
      <c r="M169" s="82"/>
      <c r="N169" s="82"/>
      <c r="O169" s="77"/>
      <c r="P169" s="84"/>
      <c r="Q169" s="79"/>
      <c r="R169" s="80"/>
      <c r="U169" s="19"/>
      <c r="V169" s="19"/>
    </row>
    <row r="170" spans="1:22" ht="12.95" customHeight="1" outlineLevel="1">
      <c r="A170" s="6"/>
      <c r="B170" s="191">
        <v>140</v>
      </c>
      <c r="C170" s="156">
        <v>460</v>
      </c>
      <c r="D170" s="157" t="s">
        <v>60</v>
      </c>
      <c r="E170" s="157"/>
      <c r="F170" s="157"/>
      <c r="G170" s="158"/>
      <c r="H170" s="159"/>
      <c r="I170" s="160"/>
      <c r="J170" s="156"/>
      <c r="K170" s="167"/>
      <c r="L170" s="163"/>
      <c r="M170" s="63"/>
      <c r="N170" s="63"/>
      <c r="O170" s="71"/>
      <c r="P170" s="68"/>
      <c r="Q170" s="75"/>
      <c r="R170" s="72"/>
      <c r="U170" s="19"/>
      <c r="V170" s="19"/>
    </row>
    <row r="171" spans="1:22" ht="12.95" customHeight="1" outlineLevel="2">
      <c r="A171" s="6"/>
      <c r="B171" s="191">
        <v>141</v>
      </c>
      <c r="C171" s="168">
        <v>461</v>
      </c>
      <c r="D171" s="169" t="s">
        <v>193</v>
      </c>
      <c r="E171" s="169"/>
      <c r="F171" s="169"/>
      <c r="G171" s="192"/>
      <c r="H171" s="193"/>
      <c r="I171" s="194"/>
      <c r="J171" s="200"/>
      <c r="K171" s="174"/>
      <c r="L171" s="175"/>
      <c r="M171" s="82"/>
      <c r="N171" s="82"/>
      <c r="O171" s="77"/>
      <c r="P171" s="84"/>
      <c r="Q171" s="79"/>
      <c r="R171" s="80"/>
      <c r="U171" s="19"/>
      <c r="V171" s="19"/>
    </row>
    <row r="172" spans="1:22" ht="12.95" customHeight="1" outlineLevel="2">
      <c r="A172" s="6"/>
      <c r="B172" s="191">
        <v>142</v>
      </c>
      <c r="C172" s="168">
        <v>462</v>
      </c>
      <c r="D172" s="169" t="s">
        <v>194</v>
      </c>
      <c r="E172" s="169"/>
      <c r="F172" s="169"/>
      <c r="G172" s="192"/>
      <c r="H172" s="193"/>
      <c r="I172" s="194"/>
      <c r="J172" s="200"/>
      <c r="K172" s="174"/>
      <c r="L172" s="175"/>
      <c r="M172" s="82"/>
      <c r="N172" s="82"/>
      <c r="O172" s="77"/>
      <c r="P172" s="84"/>
      <c r="Q172" s="79"/>
      <c r="R172" s="80"/>
      <c r="U172" s="19"/>
      <c r="V172" s="19"/>
    </row>
    <row r="173" spans="1:22" ht="12.95" customHeight="1" outlineLevel="2">
      <c r="A173" s="6"/>
      <c r="B173" s="191">
        <v>143</v>
      </c>
      <c r="C173" s="168">
        <v>463</v>
      </c>
      <c r="D173" s="169" t="s">
        <v>195</v>
      </c>
      <c r="E173" s="169"/>
      <c r="F173" s="169"/>
      <c r="G173" s="192"/>
      <c r="H173" s="193"/>
      <c r="I173" s="194"/>
      <c r="J173" s="200"/>
      <c r="K173" s="174"/>
      <c r="L173" s="175"/>
      <c r="M173" s="82"/>
      <c r="N173" s="82"/>
      <c r="O173" s="77"/>
      <c r="P173" s="84"/>
      <c r="Q173" s="79"/>
      <c r="R173" s="80"/>
      <c r="U173" s="19"/>
      <c r="V173" s="19"/>
    </row>
    <row r="174" spans="1:22" ht="12.95" customHeight="1" outlineLevel="2">
      <c r="A174" s="6"/>
      <c r="B174" s="191">
        <v>144</v>
      </c>
      <c r="C174" s="168">
        <v>464</v>
      </c>
      <c r="D174" s="169" t="s">
        <v>196</v>
      </c>
      <c r="E174" s="169"/>
      <c r="F174" s="169"/>
      <c r="G174" s="192"/>
      <c r="H174" s="193"/>
      <c r="I174" s="194"/>
      <c r="J174" s="200"/>
      <c r="K174" s="174"/>
      <c r="L174" s="175"/>
      <c r="M174" s="82"/>
      <c r="N174" s="82"/>
      <c r="O174" s="77"/>
      <c r="P174" s="84"/>
      <c r="Q174" s="79"/>
      <c r="R174" s="80"/>
      <c r="U174" s="19"/>
      <c r="V174" s="19"/>
    </row>
    <row r="175" spans="1:22" ht="12.95" customHeight="1" outlineLevel="2">
      <c r="A175" s="6"/>
      <c r="B175" s="191">
        <v>145</v>
      </c>
      <c r="C175" s="168">
        <v>465</v>
      </c>
      <c r="D175" s="169" t="s">
        <v>197</v>
      </c>
      <c r="E175" s="169"/>
      <c r="F175" s="169"/>
      <c r="G175" s="192"/>
      <c r="H175" s="193"/>
      <c r="I175" s="194"/>
      <c r="J175" s="200"/>
      <c r="K175" s="174"/>
      <c r="L175" s="175"/>
      <c r="M175" s="82"/>
      <c r="N175" s="82"/>
      <c r="O175" s="77"/>
      <c r="P175" s="84"/>
      <c r="Q175" s="79"/>
      <c r="R175" s="80"/>
      <c r="U175" s="19"/>
      <c r="V175" s="19"/>
    </row>
    <row r="176" spans="1:22" ht="12.95" customHeight="1" outlineLevel="2">
      <c r="A176" s="6"/>
      <c r="B176" s="191">
        <v>146</v>
      </c>
      <c r="C176" s="168">
        <v>469</v>
      </c>
      <c r="D176" s="169" t="s">
        <v>198</v>
      </c>
      <c r="E176" s="169"/>
      <c r="F176" s="169"/>
      <c r="G176" s="192"/>
      <c r="H176" s="193"/>
      <c r="I176" s="194"/>
      <c r="J176" s="200"/>
      <c r="K176" s="174"/>
      <c r="L176" s="175"/>
      <c r="M176" s="82"/>
      <c r="N176" s="82"/>
      <c r="O176" s="77"/>
      <c r="P176" s="84"/>
      <c r="Q176" s="79"/>
      <c r="R176" s="80"/>
      <c r="U176" s="19"/>
      <c r="V176" s="19"/>
    </row>
    <row r="177" spans="1:22" ht="12.95" customHeight="1" outlineLevel="1">
      <c r="A177" s="6"/>
      <c r="B177" s="191">
        <v>147</v>
      </c>
      <c r="C177" s="156">
        <v>470</v>
      </c>
      <c r="D177" s="157" t="s">
        <v>61</v>
      </c>
      <c r="E177" s="157"/>
      <c r="F177" s="157"/>
      <c r="G177" s="158"/>
      <c r="H177" s="159"/>
      <c r="I177" s="160"/>
      <c r="J177" s="156"/>
      <c r="K177" s="167"/>
      <c r="L177" s="163"/>
      <c r="M177" s="63"/>
      <c r="N177" s="63"/>
      <c r="O177" s="71"/>
      <c r="P177" s="68"/>
      <c r="Q177" s="75"/>
      <c r="R177" s="72"/>
      <c r="U177" s="19"/>
      <c r="V177" s="19"/>
    </row>
    <row r="178" spans="1:22" ht="12.95" customHeight="1" outlineLevel="2">
      <c r="A178" s="6"/>
      <c r="B178" s="191">
        <v>148</v>
      </c>
      <c r="C178" s="168">
        <v>471</v>
      </c>
      <c r="D178" s="169" t="s">
        <v>199</v>
      </c>
      <c r="E178" s="169"/>
      <c r="F178" s="169"/>
      <c r="G178" s="192"/>
      <c r="H178" s="193"/>
      <c r="I178" s="194"/>
      <c r="J178" s="200"/>
      <c r="K178" s="174"/>
      <c r="L178" s="175"/>
      <c r="M178" s="82"/>
      <c r="N178" s="82"/>
      <c r="O178" s="77"/>
      <c r="P178" s="84"/>
      <c r="Q178" s="79"/>
      <c r="R178" s="80"/>
      <c r="U178" s="19"/>
      <c r="V178" s="19"/>
    </row>
    <row r="179" spans="1:22" ht="12.95" customHeight="1" outlineLevel="2">
      <c r="A179" s="6"/>
      <c r="B179" s="191">
        <v>149</v>
      </c>
      <c r="C179" s="168">
        <v>472</v>
      </c>
      <c r="D179" s="169" t="s">
        <v>200</v>
      </c>
      <c r="E179" s="169"/>
      <c r="F179" s="169"/>
      <c r="G179" s="192"/>
      <c r="H179" s="193"/>
      <c r="I179" s="194"/>
      <c r="J179" s="200"/>
      <c r="K179" s="174"/>
      <c r="L179" s="175"/>
      <c r="M179" s="82"/>
      <c r="N179" s="82"/>
      <c r="O179" s="77"/>
      <c r="P179" s="84"/>
      <c r="Q179" s="79"/>
      <c r="R179" s="80"/>
      <c r="U179" s="19"/>
      <c r="V179" s="19"/>
    </row>
    <row r="180" spans="1:22" ht="12.95" customHeight="1" outlineLevel="2">
      <c r="A180" s="6"/>
      <c r="B180" s="191">
        <v>150</v>
      </c>
      <c r="C180" s="168">
        <v>473</v>
      </c>
      <c r="D180" s="169" t="s">
        <v>201</v>
      </c>
      <c r="E180" s="169"/>
      <c r="F180" s="169"/>
      <c r="G180" s="192"/>
      <c r="H180" s="193"/>
      <c r="I180" s="194"/>
      <c r="J180" s="200"/>
      <c r="K180" s="174"/>
      <c r="L180" s="175"/>
      <c r="M180" s="82"/>
      <c r="N180" s="82"/>
      <c r="O180" s="77"/>
      <c r="P180" s="84"/>
      <c r="Q180" s="79"/>
      <c r="R180" s="80"/>
      <c r="U180" s="19"/>
      <c r="V180" s="19"/>
    </row>
    <row r="181" spans="1:22" ht="12.95" customHeight="1" outlineLevel="2">
      <c r="A181" s="6"/>
      <c r="B181" s="191">
        <v>151</v>
      </c>
      <c r="C181" s="168">
        <v>474</v>
      </c>
      <c r="D181" s="169" t="s">
        <v>202</v>
      </c>
      <c r="E181" s="169"/>
      <c r="F181" s="169"/>
      <c r="G181" s="192"/>
      <c r="H181" s="193"/>
      <c r="I181" s="194"/>
      <c r="J181" s="200"/>
      <c r="K181" s="174"/>
      <c r="L181" s="175"/>
      <c r="M181" s="82"/>
      <c r="N181" s="82"/>
      <c r="O181" s="77"/>
      <c r="P181" s="84"/>
      <c r="Q181" s="79"/>
      <c r="R181" s="80"/>
      <c r="U181" s="19"/>
      <c r="V181" s="19"/>
    </row>
    <row r="182" spans="1:22" ht="12.95" customHeight="1" outlineLevel="2">
      <c r="A182" s="6"/>
      <c r="B182" s="191">
        <v>152</v>
      </c>
      <c r="C182" s="168">
        <v>475</v>
      </c>
      <c r="D182" s="169" t="s">
        <v>203</v>
      </c>
      <c r="E182" s="169"/>
      <c r="F182" s="169"/>
      <c r="G182" s="192"/>
      <c r="H182" s="193"/>
      <c r="I182" s="194"/>
      <c r="J182" s="200"/>
      <c r="K182" s="174"/>
      <c r="L182" s="175"/>
      <c r="M182" s="82"/>
      <c r="N182" s="82"/>
      <c r="O182" s="77"/>
      <c r="P182" s="84"/>
      <c r="Q182" s="79"/>
      <c r="R182" s="80"/>
      <c r="U182" s="19"/>
      <c r="V182" s="19"/>
    </row>
    <row r="183" spans="1:22" ht="12.95" customHeight="1" outlineLevel="2">
      <c r="A183" s="6"/>
      <c r="B183" s="191">
        <v>153</v>
      </c>
      <c r="C183" s="168">
        <v>476</v>
      </c>
      <c r="D183" s="169" t="s">
        <v>204</v>
      </c>
      <c r="E183" s="169"/>
      <c r="F183" s="169"/>
      <c r="G183" s="192"/>
      <c r="H183" s="193"/>
      <c r="I183" s="194"/>
      <c r="J183" s="200"/>
      <c r="K183" s="174"/>
      <c r="L183" s="175"/>
      <c r="M183" s="82"/>
      <c r="N183" s="82"/>
      <c r="O183" s="77"/>
      <c r="P183" s="84"/>
      <c r="Q183" s="79"/>
      <c r="R183" s="80"/>
      <c r="U183" s="19"/>
      <c r="V183" s="19"/>
    </row>
    <row r="184" spans="1:22" ht="12.95" customHeight="1" outlineLevel="2">
      <c r="A184" s="6"/>
      <c r="B184" s="191">
        <v>154</v>
      </c>
      <c r="C184" s="168">
        <v>477</v>
      </c>
      <c r="D184" s="169" t="s">
        <v>205</v>
      </c>
      <c r="E184" s="169"/>
      <c r="F184" s="169"/>
      <c r="G184" s="192"/>
      <c r="H184" s="193"/>
      <c r="I184" s="194"/>
      <c r="J184" s="200"/>
      <c r="K184" s="174"/>
      <c r="L184" s="175"/>
      <c r="M184" s="82"/>
      <c r="N184" s="82"/>
      <c r="O184" s="77"/>
      <c r="P184" s="84"/>
      <c r="Q184" s="79"/>
      <c r="R184" s="80"/>
      <c r="U184" s="19"/>
      <c r="V184" s="19"/>
    </row>
    <row r="185" spans="1:22" ht="12.95" customHeight="1" outlineLevel="2">
      <c r="A185" s="6"/>
      <c r="B185" s="191">
        <v>155</v>
      </c>
      <c r="C185" s="168">
        <v>478</v>
      </c>
      <c r="D185" s="169" t="s">
        <v>206</v>
      </c>
      <c r="E185" s="169"/>
      <c r="F185" s="169"/>
      <c r="G185" s="192"/>
      <c r="H185" s="193"/>
      <c r="I185" s="194"/>
      <c r="J185" s="200"/>
      <c r="K185" s="174"/>
      <c r="L185" s="175"/>
      <c r="M185" s="82"/>
      <c r="N185" s="82"/>
      <c r="O185" s="77"/>
      <c r="P185" s="84"/>
      <c r="Q185" s="79"/>
      <c r="R185" s="80"/>
      <c r="U185" s="19"/>
      <c r="V185" s="19"/>
    </row>
    <row r="186" spans="1:22" ht="12.95" customHeight="1" outlineLevel="2">
      <c r="A186" s="6"/>
      <c r="B186" s="191">
        <v>156</v>
      </c>
      <c r="C186" s="168">
        <v>479</v>
      </c>
      <c r="D186" s="169" t="s">
        <v>207</v>
      </c>
      <c r="E186" s="169"/>
      <c r="F186" s="169"/>
      <c r="G186" s="192"/>
      <c r="H186" s="193"/>
      <c r="I186" s="194"/>
      <c r="J186" s="200"/>
      <c r="K186" s="174"/>
      <c r="L186" s="175"/>
      <c r="M186" s="82"/>
      <c r="N186" s="82"/>
      <c r="O186" s="77"/>
      <c r="P186" s="84"/>
      <c r="Q186" s="79"/>
      <c r="R186" s="80"/>
      <c r="U186" s="19"/>
      <c r="V186" s="19"/>
    </row>
    <row r="187" spans="1:22" ht="12.95" customHeight="1" outlineLevel="1">
      <c r="A187" s="6"/>
      <c r="B187" s="191">
        <v>157</v>
      </c>
      <c r="C187" s="156">
        <v>480</v>
      </c>
      <c r="D187" s="157" t="s">
        <v>62</v>
      </c>
      <c r="E187" s="157"/>
      <c r="F187" s="157"/>
      <c r="G187" s="158"/>
      <c r="H187" s="159"/>
      <c r="I187" s="160"/>
      <c r="J187" s="156"/>
      <c r="K187" s="167"/>
      <c r="L187" s="163"/>
      <c r="M187" s="63"/>
      <c r="N187" s="63"/>
      <c r="O187" s="71"/>
      <c r="P187" s="68"/>
      <c r="Q187" s="75"/>
      <c r="R187" s="72"/>
      <c r="U187" s="19"/>
      <c r="V187" s="19"/>
    </row>
    <row r="188" spans="1:22" ht="12.95" customHeight="1" outlineLevel="2">
      <c r="A188" s="6"/>
      <c r="B188" s="191">
        <v>158</v>
      </c>
      <c r="C188" s="168">
        <v>481</v>
      </c>
      <c r="D188" s="169" t="s">
        <v>208</v>
      </c>
      <c r="E188" s="169"/>
      <c r="F188" s="169"/>
      <c r="G188" s="192"/>
      <c r="H188" s="193"/>
      <c r="I188" s="194"/>
      <c r="J188" s="200"/>
      <c r="K188" s="174"/>
      <c r="L188" s="175"/>
      <c r="M188" s="82"/>
      <c r="N188" s="82"/>
      <c r="O188" s="77"/>
      <c r="P188" s="84"/>
      <c r="Q188" s="79"/>
      <c r="R188" s="80"/>
      <c r="U188" s="19"/>
      <c r="V188" s="19"/>
    </row>
    <row r="189" spans="1:22" ht="12.95" customHeight="1" outlineLevel="2">
      <c r="A189" s="6"/>
      <c r="B189" s="191">
        <v>159</v>
      </c>
      <c r="C189" s="168">
        <v>482</v>
      </c>
      <c r="D189" s="169" t="s">
        <v>209</v>
      </c>
      <c r="E189" s="169"/>
      <c r="F189" s="169"/>
      <c r="G189" s="192"/>
      <c r="H189" s="193"/>
      <c r="I189" s="194"/>
      <c r="J189" s="200"/>
      <c r="K189" s="174"/>
      <c r="L189" s="175"/>
      <c r="M189" s="82"/>
      <c r="N189" s="82"/>
      <c r="O189" s="77"/>
      <c r="P189" s="84"/>
      <c r="Q189" s="79"/>
      <c r="R189" s="80"/>
      <c r="U189" s="19"/>
      <c r="V189" s="19"/>
    </row>
    <row r="190" spans="1:22" ht="12.95" customHeight="1" outlineLevel="2">
      <c r="A190" s="6"/>
      <c r="B190" s="191">
        <v>160</v>
      </c>
      <c r="C190" s="168">
        <v>483</v>
      </c>
      <c r="D190" s="169" t="s">
        <v>210</v>
      </c>
      <c r="E190" s="169"/>
      <c r="F190" s="169"/>
      <c r="G190" s="192"/>
      <c r="H190" s="193"/>
      <c r="I190" s="194"/>
      <c r="J190" s="200"/>
      <c r="K190" s="174"/>
      <c r="L190" s="175"/>
      <c r="M190" s="82"/>
      <c r="N190" s="82"/>
      <c r="O190" s="77"/>
      <c r="P190" s="84"/>
      <c r="Q190" s="79"/>
      <c r="R190" s="80"/>
      <c r="U190" s="19"/>
      <c r="V190" s="19"/>
    </row>
    <row r="191" spans="1:22" ht="12.95" customHeight="1" outlineLevel="2">
      <c r="A191" s="6"/>
      <c r="B191" s="191">
        <v>161</v>
      </c>
      <c r="C191" s="168">
        <v>484</v>
      </c>
      <c r="D191" s="169" t="s">
        <v>211</v>
      </c>
      <c r="E191" s="169"/>
      <c r="F191" s="169"/>
      <c r="G191" s="192"/>
      <c r="H191" s="193"/>
      <c r="I191" s="194"/>
      <c r="J191" s="200"/>
      <c r="K191" s="174"/>
      <c r="L191" s="175"/>
      <c r="M191" s="82"/>
      <c r="N191" s="82"/>
      <c r="O191" s="77"/>
      <c r="P191" s="84"/>
      <c r="Q191" s="79"/>
      <c r="R191" s="80"/>
      <c r="U191" s="19"/>
      <c r="V191" s="19"/>
    </row>
    <row r="192" spans="1:22" ht="12.95" customHeight="1" outlineLevel="2">
      <c r="A192" s="6"/>
      <c r="B192" s="191">
        <v>162</v>
      </c>
      <c r="C192" s="168">
        <v>485</v>
      </c>
      <c r="D192" s="169" t="s">
        <v>191</v>
      </c>
      <c r="E192" s="169"/>
      <c r="F192" s="169"/>
      <c r="G192" s="192"/>
      <c r="H192" s="193"/>
      <c r="I192" s="194"/>
      <c r="J192" s="200"/>
      <c r="K192" s="174"/>
      <c r="L192" s="175"/>
      <c r="M192" s="82"/>
      <c r="N192" s="82"/>
      <c r="O192" s="77"/>
      <c r="P192" s="84"/>
      <c r="Q192" s="79"/>
      <c r="R192" s="80"/>
      <c r="U192" s="19"/>
      <c r="V192" s="19"/>
    </row>
    <row r="193" spans="1:22" ht="12.95" customHeight="1" outlineLevel="2">
      <c r="A193" s="6"/>
      <c r="B193" s="191">
        <v>163</v>
      </c>
      <c r="C193" s="168">
        <v>489</v>
      </c>
      <c r="D193" s="169" t="s">
        <v>212</v>
      </c>
      <c r="E193" s="169"/>
      <c r="F193" s="169"/>
      <c r="G193" s="192"/>
      <c r="H193" s="193"/>
      <c r="I193" s="194"/>
      <c r="J193" s="200"/>
      <c r="K193" s="174"/>
      <c r="L193" s="175"/>
      <c r="M193" s="82"/>
      <c r="N193" s="82"/>
      <c r="O193" s="77"/>
      <c r="P193" s="84"/>
      <c r="Q193" s="79"/>
      <c r="R193" s="80"/>
      <c r="U193" s="19"/>
      <c r="V193" s="19"/>
    </row>
    <row r="194" spans="1:22" ht="12.95" customHeight="1" outlineLevel="1">
      <c r="A194" s="6"/>
      <c r="B194" s="191">
        <v>164</v>
      </c>
      <c r="C194" s="156">
        <v>490</v>
      </c>
      <c r="D194" s="157" t="s">
        <v>63</v>
      </c>
      <c r="E194" s="157"/>
      <c r="F194" s="157"/>
      <c r="G194" s="158"/>
      <c r="H194" s="159"/>
      <c r="I194" s="160"/>
      <c r="J194" s="156"/>
      <c r="K194" s="167"/>
      <c r="L194" s="163"/>
      <c r="M194" s="63"/>
      <c r="N194" s="63"/>
      <c r="O194" s="71"/>
      <c r="P194" s="68"/>
      <c r="Q194" s="75"/>
      <c r="R194" s="72"/>
      <c r="U194" s="22"/>
      <c r="V194" s="19"/>
    </row>
    <row r="195" spans="1:22" ht="12.95" customHeight="1" outlineLevel="2">
      <c r="A195" s="6"/>
      <c r="B195" s="191">
        <v>165</v>
      </c>
      <c r="C195" s="168">
        <v>491</v>
      </c>
      <c r="D195" s="169" t="s">
        <v>159</v>
      </c>
      <c r="E195" s="169"/>
      <c r="F195" s="169"/>
      <c r="G195" s="192"/>
      <c r="H195" s="193"/>
      <c r="I195" s="194"/>
      <c r="J195" s="200"/>
      <c r="K195" s="174"/>
      <c r="L195" s="175"/>
      <c r="M195" s="82"/>
      <c r="N195" s="82"/>
      <c r="O195" s="77"/>
      <c r="P195" s="84"/>
      <c r="Q195" s="79"/>
      <c r="R195" s="80"/>
      <c r="U195" s="22"/>
      <c r="V195" s="19"/>
    </row>
    <row r="196" spans="1:22" ht="12.95" customHeight="1" outlineLevel="2">
      <c r="A196" s="6"/>
      <c r="B196" s="191">
        <v>166</v>
      </c>
      <c r="C196" s="168">
        <v>492</v>
      </c>
      <c r="D196" s="169" t="s">
        <v>160</v>
      </c>
      <c r="E196" s="169"/>
      <c r="F196" s="169"/>
      <c r="G196" s="192"/>
      <c r="H196" s="193"/>
      <c r="I196" s="194"/>
      <c r="J196" s="200"/>
      <c r="K196" s="174"/>
      <c r="L196" s="175"/>
      <c r="M196" s="82"/>
      <c r="N196" s="82"/>
      <c r="O196" s="77"/>
      <c r="P196" s="84"/>
      <c r="Q196" s="79"/>
      <c r="R196" s="80"/>
      <c r="U196" s="22"/>
      <c r="V196" s="19"/>
    </row>
    <row r="197" spans="1:22" ht="12.95" customHeight="1" outlineLevel="2">
      <c r="A197" s="6"/>
      <c r="B197" s="191">
        <v>167</v>
      </c>
      <c r="C197" s="168">
        <v>493</v>
      </c>
      <c r="D197" s="169" t="s">
        <v>102</v>
      </c>
      <c r="E197" s="169"/>
      <c r="F197" s="169"/>
      <c r="G197" s="192"/>
      <c r="H197" s="193"/>
      <c r="I197" s="194"/>
      <c r="J197" s="200"/>
      <c r="K197" s="174"/>
      <c r="L197" s="175"/>
      <c r="M197" s="82"/>
      <c r="N197" s="82"/>
      <c r="O197" s="77"/>
      <c r="P197" s="84"/>
      <c r="Q197" s="79"/>
      <c r="R197" s="80"/>
      <c r="U197" s="22"/>
      <c r="V197" s="19"/>
    </row>
    <row r="198" spans="1:22" ht="12.95" customHeight="1" outlineLevel="2">
      <c r="A198" s="6"/>
      <c r="B198" s="191">
        <v>168</v>
      </c>
      <c r="C198" s="168">
        <v>494</v>
      </c>
      <c r="D198" s="169" t="s">
        <v>103</v>
      </c>
      <c r="E198" s="169"/>
      <c r="F198" s="169"/>
      <c r="G198" s="192"/>
      <c r="H198" s="193"/>
      <c r="I198" s="194"/>
      <c r="J198" s="200"/>
      <c r="K198" s="174"/>
      <c r="L198" s="175"/>
      <c r="M198" s="82"/>
      <c r="N198" s="82"/>
      <c r="O198" s="77"/>
      <c r="P198" s="84"/>
      <c r="Q198" s="79"/>
      <c r="R198" s="80"/>
      <c r="U198" s="22"/>
      <c r="V198" s="19"/>
    </row>
    <row r="199" spans="1:22" ht="12.95" customHeight="1" outlineLevel="2">
      <c r="A199" s="6"/>
      <c r="B199" s="191">
        <v>169</v>
      </c>
      <c r="C199" s="168">
        <v>495</v>
      </c>
      <c r="D199" s="169" t="s">
        <v>161</v>
      </c>
      <c r="E199" s="169"/>
      <c r="F199" s="169"/>
      <c r="G199" s="192"/>
      <c r="H199" s="193"/>
      <c r="I199" s="194"/>
      <c r="J199" s="200"/>
      <c r="K199" s="174"/>
      <c r="L199" s="175"/>
      <c r="M199" s="82"/>
      <c r="N199" s="82"/>
      <c r="O199" s="77"/>
      <c r="P199" s="84"/>
      <c r="Q199" s="79"/>
      <c r="R199" s="80"/>
      <c r="U199" s="22"/>
      <c r="V199" s="19"/>
    </row>
    <row r="200" spans="1:22" ht="12.95" customHeight="1" outlineLevel="2">
      <c r="A200" s="6"/>
      <c r="B200" s="191">
        <v>170</v>
      </c>
      <c r="C200" s="168">
        <v>496</v>
      </c>
      <c r="D200" s="169" t="s">
        <v>162</v>
      </c>
      <c r="E200" s="169"/>
      <c r="F200" s="169"/>
      <c r="G200" s="192"/>
      <c r="H200" s="193"/>
      <c r="I200" s="194"/>
      <c r="J200" s="200"/>
      <c r="K200" s="174"/>
      <c r="L200" s="175"/>
      <c r="M200" s="82"/>
      <c r="N200" s="82"/>
      <c r="O200" s="77"/>
      <c r="P200" s="84"/>
      <c r="Q200" s="79"/>
      <c r="R200" s="80"/>
      <c r="U200" s="22"/>
      <c r="V200" s="19"/>
    </row>
    <row r="201" spans="1:22" ht="12.95" customHeight="1" outlineLevel="2">
      <c r="A201" s="6"/>
      <c r="B201" s="191">
        <v>171</v>
      </c>
      <c r="C201" s="168">
        <v>497</v>
      </c>
      <c r="D201" s="169" t="s">
        <v>163</v>
      </c>
      <c r="E201" s="169"/>
      <c r="F201" s="169"/>
      <c r="G201" s="192"/>
      <c r="H201" s="193"/>
      <c r="I201" s="194"/>
      <c r="J201" s="200"/>
      <c r="K201" s="174"/>
      <c r="L201" s="175"/>
      <c r="M201" s="82"/>
      <c r="N201" s="82"/>
      <c r="O201" s="77"/>
      <c r="P201" s="84"/>
      <c r="Q201" s="79"/>
      <c r="R201" s="80"/>
      <c r="U201" s="22"/>
      <c r="V201" s="19"/>
    </row>
    <row r="202" spans="1:22" ht="12.95" customHeight="1" outlineLevel="2">
      <c r="A202" s="6"/>
      <c r="B202" s="191">
        <v>172</v>
      </c>
      <c r="C202" s="168">
        <v>498</v>
      </c>
      <c r="D202" s="169" t="s">
        <v>117</v>
      </c>
      <c r="E202" s="169"/>
      <c r="F202" s="169"/>
      <c r="G202" s="192"/>
      <c r="H202" s="193"/>
      <c r="I202" s="194"/>
      <c r="J202" s="200"/>
      <c r="K202" s="174"/>
      <c r="L202" s="175"/>
      <c r="M202" s="82"/>
      <c r="N202" s="82"/>
      <c r="O202" s="77"/>
      <c r="P202" s="84"/>
      <c r="Q202" s="79"/>
      <c r="R202" s="80"/>
      <c r="U202" s="22"/>
      <c r="V202" s="19"/>
    </row>
    <row r="203" spans="1:22" ht="12.95" customHeight="1" outlineLevel="2">
      <c r="A203" s="6"/>
      <c r="B203" s="195">
        <v>173</v>
      </c>
      <c r="C203" s="168">
        <v>499</v>
      </c>
      <c r="D203" s="169" t="s">
        <v>213</v>
      </c>
      <c r="E203" s="169"/>
      <c r="F203" s="169"/>
      <c r="G203" s="192"/>
      <c r="H203" s="193"/>
      <c r="I203" s="194"/>
      <c r="J203" s="200"/>
      <c r="K203" s="174"/>
      <c r="L203" s="182"/>
      <c r="M203" s="82"/>
      <c r="N203" s="82"/>
      <c r="O203" s="77"/>
      <c r="P203" s="84"/>
      <c r="Q203" s="79"/>
      <c r="R203" s="80"/>
      <c r="U203" s="22"/>
      <c r="V203" s="19"/>
    </row>
    <row r="204" spans="1:22" s="20" customFormat="1" ht="2.95" customHeight="1" thickBot="1">
      <c r="A204" s="11"/>
      <c r="B204" s="183"/>
      <c r="C204" s="184"/>
      <c r="D204" s="184"/>
      <c r="E204" s="184"/>
      <c r="F204" s="184"/>
      <c r="G204" s="185"/>
      <c r="H204" s="186"/>
      <c r="I204" s="187"/>
      <c r="J204" s="184"/>
      <c r="K204" s="188"/>
      <c r="L204" s="189"/>
      <c r="M204" s="51"/>
      <c r="N204" s="51"/>
      <c r="O204" s="52"/>
      <c r="P204" s="53"/>
      <c r="Q204" s="54"/>
      <c r="R204" s="81"/>
    </row>
    <row r="205" spans="1:22" ht="15.05" customHeight="1" thickBot="1">
      <c r="A205" s="6"/>
      <c r="B205" s="147">
        <v>174</v>
      </c>
      <c r="C205" s="201" t="s">
        <v>64</v>
      </c>
      <c r="D205" s="149"/>
      <c r="E205" s="149"/>
      <c r="F205" s="149"/>
      <c r="G205" s="150"/>
      <c r="H205" s="151"/>
      <c r="I205" s="152"/>
      <c r="J205" s="153"/>
      <c r="K205" s="190"/>
      <c r="L205" s="154"/>
      <c r="M205" s="63"/>
      <c r="N205" s="63"/>
      <c r="O205" s="71"/>
      <c r="P205" s="64"/>
      <c r="Q205" s="75"/>
      <c r="R205" s="72"/>
    </row>
    <row r="206" spans="1:22" s="20" customFormat="1" ht="2.95" customHeight="1" thickBot="1">
      <c r="A206" s="11"/>
      <c r="B206" s="183"/>
      <c r="C206" s="184"/>
      <c r="D206" s="184"/>
      <c r="E206" s="184"/>
      <c r="F206" s="184"/>
      <c r="G206" s="185"/>
      <c r="H206" s="186"/>
      <c r="I206" s="187"/>
      <c r="J206" s="184"/>
      <c r="K206" s="188"/>
      <c r="L206" s="189"/>
      <c r="M206" s="51"/>
      <c r="N206" s="51"/>
      <c r="O206" s="52"/>
      <c r="P206" s="53"/>
      <c r="Q206" s="54"/>
      <c r="R206" s="81"/>
    </row>
    <row r="207" spans="1:22" ht="15.05" customHeight="1" thickBot="1">
      <c r="A207" s="6"/>
      <c r="B207" s="147">
        <v>175</v>
      </c>
      <c r="C207" s="148">
        <v>500</v>
      </c>
      <c r="D207" s="149" t="s">
        <v>14</v>
      </c>
      <c r="E207" s="149"/>
      <c r="F207" s="149"/>
      <c r="G207" s="202"/>
      <c r="H207" s="203"/>
      <c r="I207" s="204"/>
      <c r="J207" s="148"/>
      <c r="K207" s="190"/>
      <c r="L207" s="154"/>
      <c r="M207" s="67"/>
      <c r="N207" s="67"/>
      <c r="O207" s="85"/>
      <c r="P207" s="68"/>
      <c r="Q207" s="75"/>
      <c r="R207" s="72"/>
    </row>
    <row r="208" spans="1:22" ht="12.95" customHeight="1" outlineLevel="1">
      <c r="A208" s="6"/>
      <c r="B208" s="191">
        <v>176</v>
      </c>
      <c r="C208" s="156">
        <v>510</v>
      </c>
      <c r="D208" s="157" t="s">
        <v>65</v>
      </c>
      <c r="E208" s="157"/>
      <c r="F208" s="157"/>
      <c r="G208" s="158"/>
      <c r="H208" s="159"/>
      <c r="I208" s="160"/>
      <c r="J208" s="161"/>
      <c r="K208" s="167"/>
      <c r="L208" s="163"/>
      <c r="M208" s="63"/>
      <c r="N208" s="63"/>
      <c r="O208" s="71"/>
      <c r="P208" s="64"/>
      <c r="Q208" s="75"/>
      <c r="R208" s="72"/>
    </row>
    <row r="209" spans="1:18" ht="12.95" customHeight="1" outlineLevel="2">
      <c r="A209" s="6"/>
      <c r="B209" s="191">
        <v>177</v>
      </c>
      <c r="C209" s="168">
        <v>511</v>
      </c>
      <c r="D209" s="169" t="s">
        <v>214</v>
      </c>
      <c r="E209" s="169"/>
      <c r="F209" s="169"/>
      <c r="G209" s="192"/>
      <c r="H209" s="193"/>
      <c r="I209" s="199"/>
      <c r="J209" s="173"/>
      <c r="K209" s="174"/>
      <c r="L209" s="175"/>
      <c r="M209" s="82"/>
      <c r="N209" s="82"/>
      <c r="O209" s="83"/>
      <c r="P209" s="78"/>
      <c r="Q209" s="79"/>
      <c r="R209" s="80"/>
    </row>
    <row r="210" spans="1:18" ht="12.95" customHeight="1" outlineLevel="2">
      <c r="A210" s="6"/>
      <c r="B210" s="191">
        <v>178</v>
      </c>
      <c r="C210" s="168">
        <v>512</v>
      </c>
      <c r="D210" s="169" t="s">
        <v>215</v>
      </c>
      <c r="E210" s="169"/>
      <c r="F210" s="169"/>
      <c r="G210" s="192"/>
      <c r="H210" s="193"/>
      <c r="I210" s="199"/>
      <c r="J210" s="173"/>
      <c r="K210" s="174"/>
      <c r="L210" s="175"/>
      <c r="M210" s="82"/>
      <c r="N210" s="82"/>
      <c r="O210" s="83"/>
      <c r="P210" s="78"/>
      <c r="Q210" s="79"/>
      <c r="R210" s="80"/>
    </row>
    <row r="211" spans="1:18" ht="12.95" customHeight="1" outlineLevel="2">
      <c r="A211" s="6"/>
      <c r="B211" s="191">
        <v>179</v>
      </c>
      <c r="C211" s="168">
        <v>513</v>
      </c>
      <c r="D211" s="169" t="s">
        <v>216</v>
      </c>
      <c r="E211" s="169"/>
      <c r="F211" s="169"/>
      <c r="G211" s="192"/>
      <c r="H211" s="193"/>
      <c r="I211" s="194"/>
      <c r="J211" s="173"/>
      <c r="K211" s="174"/>
      <c r="L211" s="175"/>
      <c r="M211" s="82"/>
      <c r="N211" s="82"/>
      <c r="O211" s="77"/>
      <c r="P211" s="78"/>
      <c r="Q211" s="79"/>
      <c r="R211" s="80"/>
    </row>
    <row r="212" spans="1:18" ht="12.95" customHeight="1" outlineLevel="1">
      <c r="A212" s="6"/>
      <c r="B212" s="191">
        <v>180</v>
      </c>
      <c r="C212" s="156">
        <v>520</v>
      </c>
      <c r="D212" s="157" t="s">
        <v>66</v>
      </c>
      <c r="E212" s="157"/>
      <c r="F212" s="157"/>
      <c r="G212" s="158"/>
      <c r="H212" s="159"/>
      <c r="I212" s="160"/>
      <c r="J212" s="161"/>
      <c r="K212" s="167"/>
      <c r="L212" s="163"/>
      <c r="M212" s="63"/>
      <c r="N212" s="63"/>
      <c r="O212" s="71"/>
      <c r="P212" s="64"/>
      <c r="Q212" s="75"/>
      <c r="R212" s="72"/>
    </row>
    <row r="213" spans="1:18" ht="12.95" customHeight="1" outlineLevel="2">
      <c r="A213" s="6"/>
      <c r="B213" s="191">
        <v>181</v>
      </c>
      <c r="C213" s="168">
        <v>521</v>
      </c>
      <c r="D213" s="169" t="s">
        <v>217</v>
      </c>
      <c r="E213" s="169"/>
      <c r="F213" s="169"/>
      <c r="G213" s="192"/>
      <c r="H213" s="193"/>
      <c r="I213" s="199"/>
      <c r="J213" s="173"/>
      <c r="K213" s="174"/>
      <c r="L213" s="175"/>
      <c r="M213" s="82"/>
      <c r="N213" s="82"/>
      <c r="O213" s="83"/>
      <c r="P213" s="78"/>
      <c r="Q213" s="79"/>
      <c r="R213" s="80"/>
    </row>
    <row r="214" spans="1:18" ht="12.95" customHeight="1" outlineLevel="2">
      <c r="A214" s="6"/>
      <c r="B214" s="191">
        <v>182</v>
      </c>
      <c r="C214" s="168">
        <v>522</v>
      </c>
      <c r="D214" s="169" t="s">
        <v>218</v>
      </c>
      <c r="E214" s="169"/>
      <c r="F214" s="169"/>
      <c r="G214" s="192"/>
      <c r="H214" s="193"/>
      <c r="I214" s="199"/>
      <c r="J214" s="173"/>
      <c r="K214" s="174"/>
      <c r="L214" s="175"/>
      <c r="M214" s="82"/>
      <c r="N214" s="82"/>
      <c r="O214" s="83"/>
      <c r="P214" s="78"/>
      <c r="Q214" s="79"/>
      <c r="R214" s="80"/>
    </row>
    <row r="215" spans="1:18" ht="12.95" customHeight="1" outlineLevel="2">
      <c r="A215" s="6"/>
      <c r="B215" s="191">
        <v>183</v>
      </c>
      <c r="C215" s="168">
        <v>523</v>
      </c>
      <c r="D215" s="169" t="s">
        <v>219</v>
      </c>
      <c r="E215" s="169"/>
      <c r="F215" s="169"/>
      <c r="G215" s="192"/>
      <c r="H215" s="193"/>
      <c r="I215" s="199"/>
      <c r="J215" s="173"/>
      <c r="K215" s="174"/>
      <c r="L215" s="175"/>
      <c r="M215" s="82"/>
      <c r="N215" s="82"/>
      <c r="O215" s="83"/>
      <c r="P215" s="78"/>
      <c r="Q215" s="79"/>
      <c r="R215" s="80"/>
    </row>
    <row r="216" spans="1:18" ht="12.95" customHeight="1" outlineLevel="2">
      <c r="A216" s="6"/>
      <c r="B216" s="191">
        <v>184</v>
      </c>
      <c r="C216" s="168">
        <v>524</v>
      </c>
      <c r="D216" s="169" t="s">
        <v>220</v>
      </c>
      <c r="E216" s="169"/>
      <c r="F216" s="169"/>
      <c r="G216" s="192"/>
      <c r="H216" s="193"/>
      <c r="I216" s="199"/>
      <c r="J216" s="173"/>
      <c r="K216" s="174"/>
      <c r="L216" s="175"/>
      <c r="M216" s="82"/>
      <c r="N216" s="82"/>
      <c r="O216" s="83"/>
      <c r="P216" s="78"/>
      <c r="Q216" s="79"/>
      <c r="R216" s="80"/>
    </row>
    <row r="217" spans="1:18" ht="12.95" customHeight="1" outlineLevel="2">
      <c r="A217" s="6"/>
      <c r="B217" s="191">
        <v>185</v>
      </c>
      <c r="C217" s="168">
        <v>525</v>
      </c>
      <c r="D217" s="169" t="s">
        <v>221</v>
      </c>
      <c r="E217" s="169"/>
      <c r="F217" s="169"/>
      <c r="G217" s="192"/>
      <c r="H217" s="193"/>
      <c r="I217" s="199"/>
      <c r="J217" s="173"/>
      <c r="K217" s="174"/>
      <c r="L217" s="175"/>
      <c r="M217" s="82"/>
      <c r="N217" s="82"/>
      <c r="O217" s="83"/>
      <c r="P217" s="78"/>
      <c r="Q217" s="79"/>
      <c r="R217" s="80"/>
    </row>
    <row r="218" spans="1:18" ht="12.95" customHeight="1" outlineLevel="2">
      <c r="A218" s="6"/>
      <c r="B218" s="191">
        <v>186</v>
      </c>
      <c r="C218" s="168">
        <v>526</v>
      </c>
      <c r="D218" s="169" t="s">
        <v>222</v>
      </c>
      <c r="E218" s="169"/>
      <c r="F218" s="169"/>
      <c r="G218" s="192"/>
      <c r="H218" s="193"/>
      <c r="I218" s="199"/>
      <c r="J218" s="173"/>
      <c r="K218" s="174"/>
      <c r="L218" s="175"/>
      <c r="M218" s="82"/>
      <c r="N218" s="82"/>
      <c r="O218" s="83"/>
      <c r="P218" s="78"/>
      <c r="Q218" s="79"/>
      <c r="R218" s="80"/>
    </row>
    <row r="219" spans="1:18" ht="12.95" customHeight="1" outlineLevel="2">
      <c r="A219" s="6"/>
      <c r="B219" s="191">
        <v>187</v>
      </c>
      <c r="C219" s="168">
        <v>527</v>
      </c>
      <c r="D219" s="169" t="s">
        <v>223</v>
      </c>
      <c r="E219" s="169"/>
      <c r="F219" s="169"/>
      <c r="G219" s="192"/>
      <c r="H219" s="193"/>
      <c r="I219" s="199"/>
      <c r="J219" s="173"/>
      <c r="K219" s="174"/>
      <c r="L219" s="175"/>
      <c r="M219" s="82"/>
      <c r="N219" s="82"/>
      <c r="O219" s="83"/>
      <c r="P219" s="78"/>
      <c r="Q219" s="79"/>
      <c r="R219" s="80"/>
    </row>
    <row r="220" spans="1:18" ht="12.95" customHeight="1" outlineLevel="2">
      <c r="A220" s="6"/>
      <c r="B220" s="191">
        <v>188</v>
      </c>
      <c r="C220" s="168">
        <v>529</v>
      </c>
      <c r="D220" s="169" t="s">
        <v>224</v>
      </c>
      <c r="E220" s="169"/>
      <c r="F220" s="169"/>
      <c r="G220" s="192"/>
      <c r="H220" s="193"/>
      <c r="I220" s="194"/>
      <c r="J220" s="173"/>
      <c r="K220" s="174"/>
      <c r="L220" s="175"/>
      <c r="M220" s="82"/>
      <c r="N220" s="82"/>
      <c r="O220" s="77"/>
      <c r="P220" s="78"/>
      <c r="Q220" s="79"/>
      <c r="R220" s="80"/>
    </row>
    <row r="221" spans="1:18" ht="12.95" customHeight="1" outlineLevel="1">
      <c r="A221" s="6"/>
      <c r="B221" s="191">
        <v>189</v>
      </c>
      <c r="C221" s="156">
        <v>530</v>
      </c>
      <c r="D221" s="157" t="s">
        <v>67</v>
      </c>
      <c r="E221" s="157"/>
      <c r="F221" s="157"/>
      <c r="G221" s="158"/>
      <c r="H221" s="159"/>
      <c r="I221" s="160"/>
      <c r="J221" s="161"/>
      <c r="K221" s="167"/>
      <c r="L221" s="163"/>
      <c r="M221" s="63"/>
      <c r="N221" s="63"/>
      <c r="O221" s="71"/>
      <c r="P221" s="64"/>
      <c r="Q221" s="75"/>
      <c r="R221" s="72"/>
    </row>
    <row r="222" spans="1:18" ht="12.95" customHeight="1" outlineLevel="2">
      <c r="A222" s="6"/>
      <c r="B222" s="191">
        <v>190</v>
      </c>
      <c r="C222" s="168">
        <v>531</v>
      </c>
      <c r="D222" s="169" t="s">
        <v>225</v>
      </c>
      <c r="E222" s="169"/>
      <c r="F222" s="169"/>
      <c r="G222" s="192"/>
      <c r="H222" s="193"/>
      <c r="I222" s="199"/>
      <c r="J222" s="173"/>
      <c r="K222" s="174"/>
      <c r="L222" s="175"/>
      <c r="M222" s="82"/>
      <c r="N222" s="82"/>
      <c r="O222" s="83"/>
      <c r="P222" s="78"/>
      <c r="Q222" s="79"/>
      <c r="R222" s="80"/>
    </row>
    <row r="223" spans="1:18" ht="12.95" customHeight="1" outlineLevel="2">
      <c r="A223" s="6"/>
      <c r="B223" s="191">
        <v>191</v>
      </c>
      <c r="C223" s="168">
        <v>532</v>
      </c>
      <c r="D223" s="169" t="s">
        <v>226</v>
      </c>
      <c r="E223" s="169"/>
      <c r="F223" s="169"/>
      <c r="G223" s="192"/>
      <c r="H223" s="193"/>
      <c r="I223" s="199"/>
      <c r="J223" s="173"/>
      <c r="K223" s="174"/>
      <c r="L223" s="175"/>
      <c r="M223" s="82"/>
      <c r="N223" s="82"/>
      <c r="O223" s="83"/>
      <c r="P223" s="78"/>
      <c r="Q223" s="79"/>
      <c r="R223" s="80"/>
    </row>
    <row r="224" spans="1:18" ht="12.95" customHeight="1" outlineLevel="2">
      <c r="A224" s="6"/>
      <c r="B224" s="191">
        <v>192</v>
      </c>
      <c r="C224" s="168">
        <v>533</v>
      </c>
      <c r="D224" s="169" t="s">
        <v>227</v>
      </c>
      <c r="E224" s="169"/>
      <c r="F224" s="169"/>
      <c r="G224" s="192"/>
      <c r="H224" s="193"/>
      <c r="I224" s="199"/>
      <c r="J224" s="173"/>
      <c r="K224" s="174"/>
      <c r="L224" s="175"/>
      <c r="M224" s="82"/>
      <c r="N224" s="82"/>
      <c r="O224" s="83"/>
      <c r="P224" s="78"/>
      <c r="Q224" s="79"/>
      <c r="R224" s="80"/>
    </row>
    <row r="225" spans="1:18" ht="12.95" customHeight="1" outlineLevel="2">
      <c r="A225" s="6"/>
      <c r="B225" s="191">
        <v>193</v>
      </c>
      <c r="C225" s="168">
        <v>534</v>
      </c>
      <c r="D225" s="169" t="s">
        <v>228</v>
      </c>
      <c r="E225" s="169"/>
      <c r="F225" s="169"/>
      <c r="G225" s="192"/>
      <c r="H225" s="193"/>
      <c r="I225" s="199"/>
      <c r="J225" s="173"/>
      <c r="K225" s="174"/>
      <c r="L225" s="175"/>
      <c r="M225" s="82"/>
      <c r="N225" s="82"/>
      <c r="O225" s="83"/>
      <c r="P225" s="78"/>
      <c r="Q225" s="79"/>
      <c r="R225" s="80"/>
    </row>
    <row r="226" spans="1:18" ht="12.95" customHeight="1" outlineLevel="2">
      <c r="A226" s="6"/>
      <c r="B226" s="191">
        <v>194</v>
      </c>
      <c r="C226" s="168">
        <v>535</v>
      </c>
      <c r="D226" s="169" t="s">
        <v>229</v>
      </c>
      <c r="E226" s="169"/>
      <c r="F226" s="169"/>
      <c r="G226" s="192"/>
      <c r="H226" s="193"/>
      <c r="I226" s="199"/>
      <c r="J226" s="173"/>
      <c r="K226" s="174"/>
      <c r="L226" s="175"/>
      <c r="M226" s="82"/>
      <c r="N226" s="82"/>
      <c r="O226" s="83"/>
      <c r="P226" s="78"/>
      <c r="Q226" s="79"/>
      <c r="R226" s="80"/>
    </row>
    <row r="227" spans="1:18" ht="12.95" customHeight="1" outlineLevel="2">
      <c r="A227" s="6"/>
      <c r="B227" s="191">
        <v>195</v>
      </c>
      <c r="C227" s="168">
        <v>536</v>
      </c>
      <c r="D227" s="169" t="s">
        <v>230</v>
      </c>
      <c r="E227" s="169"/>
      <c r="F227" s="169"/>
      <c r="G227" s="192"/>
      <c r="H227" s="193"/>
      <c r="I227" s="199"/>
      <c r="J227" s="173"/>
      <c r="K227" s="174"/>
      <c r="L227" s="175"/>
      <c r="M227" s="82"/>
      <c r="N227" s="82"/>
      <c r="O227" s="83"/>
      <c r="P227" s="78"/>
      <c r="Q227" s="79"/>
      <c r="R227" s="80"/>
    </row>
    <row r="228" spans="1:18" ht="12.95" customHeight="1" outlineLevel="2">
      <c r="A228" s="6"/>
      <c r="B228" s="191">
        <v>196</v>
      </c>
      <c r="C228" s="168">
        <v>537</v>
      </c>
      <c r="D228" s="169" t="s">
        <v>231</v>
      </c>
      <c r="E228" s="169"/>
      <c r="F228" s="169"/>
      <c r="G228" s="192"/>
      <c r="H228" s="193"/>
      <c r="I228" s="199"/>
      <c r="J228" s="173"/>
      <c r="K228" s="174"/>
      <c r="L228" s="175"/>
      <c r="M228" s="82"/>
      <c r="N228" s="82"/>
      <c r="O228" s="83"/>
      <c r="P228" s="78"/>
      <c r="Q228" s="79"/>
      <c r="R228" s="80"/>
    </row>
    <row r="229" spans="1:18" ht="12.95" customHeight="1" outlineLevel="2">
      <c r="A229" s="6"/>
      <c r="B229" s="191">
        <v>197</v>
      </c>
      <c r="C229" s="168">
        <v>538</v>
      </c>
      <c r="D229" s="169" t="s">
        <v>232</v>
      </c>
      <c r="E229" s="169"/>
      <c r="F229" s="169"/>
      <c r="G229" s="192"/>
      <c r="H229" s="193"/>
      <c r="I229" s="199"/>
      <c r="J229" s="173"/>
      <c r="K229" s="174"/>
      <c r="L229" s="175"/>
      <c r="M229" s="82"/>
      <c r="N229" s="82"/>
      <c r="O229" s="83"/>
      <c r="P229" s="78"/>
      <c r="Q229" s="79"/>
      <c r="R229" s="80"/>
    </row>
    <row r="230" spans="1:18" ht="12.95" customHeight="1" outlineLevel="2">
      <c r="A230" s="6"/>
      <c r="B230" s="191">
        <v>198</v>
      </c>
      <c r="C230" s="168">
        <v>539</v>
      </c>
      <c r="D230" s="169" t="s">
        <v>233</v>
      </c>
      <c r="E230" s="169"/>
      <c r="F230" s="169"/>
      <c r="G230" s="192"/>
      <c r="H230" s="193"/>
      <c r="I230" s="194"/>
      <c r="J230" s="173"/>
      <c r="K230" s="174"/>
      <c r="L230" s="175"/>
      <c r="M230" s="82"/>
      <c r="N230" s="82"/>
      <c r="O230" s="77"/>
      <c r="P230" s="78"/>
      <c r="Q230" s="79"/>
      <c r="R230" s="80"/>
    </row>
    <row r="231" spans="1:18" ht="12.95" customHeight="1" outlineLevel="1">
      <c r="A231" s="6"/>
      <c r="B231" s="191">
        <v>199</v>
      </c>
      <c r="C231" s="156">
        <v>540</v>
      </c>
      <c r="D231" s="157" t="s">
        <v>68</v>
      </c>
      <c r="E231" s="157"/>
      <c r="F231" s="157"/>
      <c r="G231" s="158"/>
      <c r="H231" s="159"/>
      <c r="I231" s="160"/>
      <c r="J231" s="161"/>
      <c r="K231" s="167"/>
      <c r="L231" s="163"/>
      <c r="M231" s="63"/>
      <c r="N231" s="63"/>
      <c r="O231" s="71"/>
      <c r="P231" s="64"/>
      <c r="Q231" s="75"/>
      <c r="R231" s="72"/>
    </row>
    <row r="232" spans="1:18" ht="12.95" customHeight="1" outlineLevel="2">
      <c r="A232" s="6"/>
      <c r="B232" s="191">
        <v>200</v>
      </c>
      <c r="C232" s="168">
        <v>541</v>
      </c>
      <c r="D232" s="169" t="s">
        <v>165</v>
      </c>
      <c r="E232" s="169"/>
      <c r="F232" s="169"/>
      <c r="G232" s="192"/>
      <c r="H232" s="193"/>
      <c r="I232" s="194"/>
      <c r="J232" s="173"/>
      <c r="K232" s="174"/>
      <c r="L232" s="175"/>
      <c r="M232" s="82"/>
      <c r="N232" s="82"/>
      <c r="O232" s="77"/>
      <c r="P232" s="78"/>
      <c r="Q232" s="79"/>
      <c r="R232" s="80"/>
    </row>
    <row r="233" spans="1:18" ht="12.95" customHeight="1" outlineLevel="2">
      <c r="A233" s="6"/>
      <c r="B233" s="191">
        <v>201</v>
      </c>
      <c r="C233" s="168">
        <v>542</v>
      </c>
      <c r="D233" s="169" t="s">
        <v>166</v>
      </c>
      <c r="E233" s="169"/>
      <c r="F233" s="169"/>
      <c r="G233" s="192"/>
      <c r="H233" s="193"/>
      <c r="I233" s="194"/>
      <c r="J233" s="173"/>
      <c r="K233" s="174"/>
      <c r="L233" s="175"/>
      <c r="M233" s="82"/>
      <c r="N233" s="82"/>
      <c r="O233" s="77"/>
      <c r="P233" s="78"/>
      <c r="Q233" s="79"/>
      <c r="R233" s="80"/>
    </row>
    <row r="234" spans="1:18" ht="12.95" customHeight="1" outlineLevel="2">
      <c r="A234" s="6"/>
      <c r="B234" s="191">
        <v>202</v>
      </c>
      <c r="C234" s="168">
        <v>543</v>
      </c>
      <c r="D234" s="169" t="s">
        <v>167</v>
      </c>
      <c r="E234" s="169"/>
      <c r="F234" s="169"/>
      <c r="G234" s="192"/>
      <c r="H234" s="193"/>
      <c r="I234" s="194"/>
      <c r="J234" s="173"/>
      <c r="K234" s="174"/>
      <c r="L234" s="175"/>
      <c r="M234" s="82"/>
      <c r="N234" s="82"/>
      <c r="O234" s="77"/>
      <c r="P234" s="78"/>
      <c r="Q234" s="79"/>
      <c r="R234" s="80"/>
    </row>
    <row r="235" spans="1:18" ht="12.95" customHeight="1" outlineLevel="2">
      <c r="A235" s="6"/>
      <c r="B235" s="191">
        <v>203</v>
      </c>
      <c r="C235" s="168">
        <v>544</v>
      </c>
      <c r="D235" s="169" t="s">
        <v>56</v>
      </c>
      <c r="E235" s="169"/>
      <c r="F235" s="169"/>
      <c r="G235" s="192"/>
      <c r="H235" s="193"/>
      <c r="I235" s="194"/>
      <c r="J235" s="173"/>
      <c r="K235" s="174"/>
      <c r="L235" s="175"/>
      <c r="M235" s="82"/>
      <c r="N235" s="82"/>
      <c r="O235" s="77"/>
      <c r="P235" s="78"/>
      <c r="Q235" s="79"/>
      <c r="R235" s="80"/>
    </row>
    <row r="236" spans="1:18" ht="12.95" customHeight="1" outlineLevel="2">
      <c r="A236" s="6"/>
      <c r="B236" s="191">
        <v>204</v>
      </c>
      <c r="C236" s="168">
        <v>545</v>
      </c>
      <c r="D236" s="169" t="s">
        <v>57</v>
      </c>
      <c r="E236" s="169"/>
      <c r="F236" s="169"/>
      <c r="G236" s="192"/>
      <c r="H236" s="193"/>
      <c r="I236" s="194"/>
      <c r="J236" s="173"/>
      <c r="K236" s="174"/>
      <c r="L236" s="175"/>
      <c r="M236" s="82"/>
      <c r="N236" s="82"/>
      <c r="O236" s="77"/>
      <c r="P236" s="78"/>
      <c r="Q236" s="79"/>
      <c r="R236" s="80"/>
    </row>
    <row r="237" spans="1:18" ht="12.95" customHeight="1" outlineLevel="2">
      <c r="A237" s="6"/>
      <c r="B237" s="191">
        <v>205</v>
      </c>
      <c r="C237" s="168">
        <v>546</v>
      </c>
      <c r="D237" s="169" t="s">
        <v>58</v>
      </c>
      <c r="E237" s="169"/>
      <c r="F237" s="169"/>
      <c r="G237" s="192"/>
      <c r="H237" s="193"/>
      <c r="I237" s="194"/>
      <c r="J237" s="173"/>
      <c r="K237" s="174"/>
      <c r="L237" s="175"/>
      <c r="M237" s="82"/>
      <c r="N237" s="82"/>
      <c r="O237" s="77"/>
      <c r="P237" s="78"/>
      <c r="Q237" s="79"/>
      <c r="R237" s="80"/>
    </row>
    <row r="238" spans="1:18" ht="12.95" customHeight="1" outlineLevel="2">
      <c r="A238" s="6"/>
      <c r="B238" s="191">
        <v>206</v>
      </c>
      <c r="C238" s="168">
        <v>547</v>
      </c>
      <c r="D238" s="169" t="s">
        <v>234</v>
      </c>
      <c r="E238" s="169"/>
      <c r="F238" s="169"/>
      <c r="G238" s="192"/>
      <c r="H238" s="193"/>
      <c r="I238" s="194"/>
      <c r="J238" s="173"/>
      <c r="K238" s="174"/>
      <c r="L238" s="175"/>
      <c r="M238" s="82"/>
      <c r="N238" s="82"/>
      <c r="O238" s="77"/>
      <c r="P238" s="78"/>
      <c r="Q238" s="79"/>
      <c r="R238" s="80"/>
    </row>
    <row r="239" spans="1:18" ht="12.95" customHeight="1" outlineLevel="2">
      <c r="A239" s="6"/>
      <c r="B239" s="191">
        <v>207</v>
      </c>
      <c r="C239" s="168">
        <v>548</v>
      </c>
      <c r="D239" s="169" t="s">
        <v>61</v>
      </c>
      <c r="E239" s="169"/>
      <c r="F239" s="169"/>
      <c r="G239" s="192"/>
      <c r="H239" s="193"/>
      <c r="I239" s="194"/>
      <c r="J239" s="173"/>
      <c r="K239" s="174"/>
      <c r="L239" s="175"/>
      <c r="M239" s="82"/>
      <c r="N239" s="82"/>
      <c r="O239" s="77"/>
      <c r="P239" s="78"/>
      <c r="Q239" s="79"/>
      <c r="R239" s="80"/>
    </row>
    <row r="240" spans="1:18" ht="12.95" customHeight="1" outlineLevel="2">
      <c r="A240" s="6"/>
      <c r="B240" s="191">
        <v>208</v>
      </c>
      <c r="C240" s="168">
        <v>549</v>
      </c>
      <c r="D240" s="169" t="s">
        <v>235</v>
      </c>
      <c r="E240" s="169"/>
      <c r="F240" s="169"/>
      <c r="G240" s="192"/>
      <c r="H240" s="193"/>
      <c r="I240" s="194"/>
      <c r="J240" s="173"/>
      <c r="K240" s="174"/>
      <c r="L240" s="175"/>
      <c r="M240" s="82"/>
      <c r="N240" s="82"/>
      <c r="O240" s="77"/>
      <c r="P240" s="78"/>
      <c r="Q240" s="79"/>
      <c r="R240" s="80"/>
    </row>
    <row r="241" spans="1:18" ht="12.95" customHeight="1" outlineLevel="1">
      <c r="A241" s="6"/>
      <c r="B241" s="191">
        <v>209</v>
      </c>
      <c r="C241" s="156">
        <v>550</v>
      </c>
      <c r="D241" s="157" t="s">
        <v>69</v>
      </c>
      <c r="E241" s="157"/>
      <c r="F241" s="157"/>
      <c r="G241" s="158"/>
      <c r="H241" s="159"/>
      <c r="I241" s="160"/>
      <c r="J241" s="161"/>
      <c r="K241" s="167"/>
      <c r="L241" s="163"/>
      <c r="M241" s="63"/>
      <c r="N241" s="63"/>
      <c r="O241" s="71"/>
      <c r="P241" s="64"/>
      <c r="Q241" s="75"/>
      <c r="R241" s="72"/>
    </row>
    <row r="242" spans="1:18" ht="12.95" customHeight="1" outlineLevel="2">
      <c r="A242" s="6"/>
      <c r="B242" s="191">
        <v>210</v>
      </c>
      <c r="C242" s="168">
        <v>551</v>
      </c>
      <c r="D242" s="169" t="s">
        <v>156</v>
      </c>
      <c r="E242" s="169"/>
      <c r="F242" s="169"/>
      <c r="G242" s="192"/>
      <c r="H242" s="193"/>
      <c r="I242" s="194"/>
      <c r="J242" s="173"/>
      <c r="K242" s="174"/>
      <c r="L242" s="175"/>
      <c r="M242" s="82"/>
      <c r="N242" s="82"/>
      <c r="O242" s="77"/>
      <c r="P242" s="78"/>
      <c r="Q242" s="79"/>
      <c r="R242" s="80"/>
    </row>
    <row r="243" spans="1:18" ht="12.95" customHeight="1" outlineLevel="2">
      <c r="A243" s="6"/>
      <c r="B243" s="191">
        <v>211</v>
      </c>
      <c r="C243" s="168">
        <v>552</v>
      </c>
      <c r="D243" s="169" t="s">
        <v>157</v>
      </c>
      <c r="E243" s="169"/>
      <c r="F243" s="169"/>
      <c r="G243" s="192"/>
      <c r="H243" s="193"/>
      <c r="I243" s="194"/>
      <c r="J243" s="173"/>
      <c r="K243" s="174"/>
      <c r="L243" s="175"/>
      <c r="M243" s="82"/>
      <c r="N243" s="82"/>
      <c r="O243" s="77"/>
      <c r="P243" s="78"/>
      <c r="Q243" s="79"/>
      <c r="R243" s="80"/>
    </row>
    <row r="244" spans="1:18" ht="12.95" customHeight="1" outlineLevel="2">
      <c r="A244" s="6"/>
      <c r="B244" s="191">
        <v>212</v>
      </c>
      <c r="C244" s="168">
        <v>559</v>
      </c>
      <c r="D244" s="169" t="s">
        <v>236</v>
      </c>
      <c r="E244" s="169"/>
      <c r="F244" s="169"/>
      <c r="G244" s="192"/>
      <c r="H244" s="193"/>
      <c r="I244" s="194"/>
      <c r="J244" s="173"/>
      <c r="K244" s="174"/>
      <c r="L244" s="175"/>
      <c r="M244" s="82"/>
      <c r="N244" s="82"/>
      <c r="O244" s="77"/>
      <c r="P244" s="78"/>
      <c r="Q244" s="79"/>
      <c r="R244" s="80"/>
    </row>
    <row r="245" spans="1:18" ht="12.95" customHeight="1" outlineLevel="1">
      <c r="A245" s="6"/>
      <c r="B245" s="191">
        <v>213</v>
      </c>
      <c r="C245" s="156">
        <v>560</v>
      </c>
      <c r="D245" s="157" t="s">
        <v>70</v>
      </c>
      <c r="E245" s="157"/>
      <c r="F245" s="157"/>
      <c r="G245" s="158"/>
      <c r="H245" s="159"/>
      <c r="I245" s="160"/>
      <c r="J245" s="161"/>
      <c r="K245" s="167"/>
      <c r="L245" s="163"/>
      <c r="M245" s="63"/>
      <c r="N245" s="63"/>
      <c r="O245" s="71"/>
      <c r="P245" s="64"/>
      <c r="Q245" s="75"/>
      <c r="R245" s="72"/>
    </row>
    <row r="246" spans="1:18" ht="12.95" customHeight="1" outlineLevel="2">
      <c r="A246" s="6"/>
      <c r="B246" s="191">
        <v>214</v>
      </c>
      <c r="C246" s="168">
        <v>561</v>
      </c>
      <c r="D246" s="169" t="s">
        <v>237</v>
      </c>
      <c r="E246" s="169"/>
      <c r="F246" s="169"/>
      <c r="G246" s="192"/>
      <c r="H246" s="193"/>
      <c r="I246" s="199"/>
      <c r="J246" s="173"/>
      <c r="K246" s="174"/>
      <c r="L246" s="175"/>
      <c r="M246" s="82"/>
      <c r="N246" s="82"/>
      <c r="O246" s="83"/>
      <c r="P246" s="78"/>
      <c r="Q246" s="79"/>
      <c r="R246" s="80"/>
    </row>
    <row r="247" spans="1:18" ht="12.95" customHeight="1" outlineLevel="2">
      <c r="A247" s="6"/>
      <c r="B247" s="191">
        <v>215</v>
      </c>
      <c r="C247" s="168">
        <v>562</v>
      </c>
      <c r="D247" s="169" t="s">
        <v>238</v>
      </c>
      <c r="E247" s="169"/>
      <c r="F247" s="169"/>
      <c r="G247" s="192"/>
      <c r="H247" s="193"/>
      <c r="I247" s="199"/>
      <c r="J247" s="173"/>
      <c r="K247" s="174"/>
      <c r="L247" s="175"/>
      <c r="M247" s="82"/>
      <c r="N247" s="82"/>
      <c r="O247" s="83"/>
      <c r="P247" s="78"/>
      <c r="Q247" s="79"/>
      <c r="R247" s="80"/>
    </row>
    <row r="248" spans="1:18" ht="12.95" customHeight="1" outlineLevel="2">
      <c r="A248" s="6"/>
      <c r="B248" s="191">
        <v>216</v>
      </c>
      <c r="C248" s="168">
        <v>569</v>
      </c>
      <c r="D248" s="169" t="s">
        <v>239</v>
      </c>
      <c r="E248" s="169"/>
      <c r="F248" s="169"/>
      <c r="G248" s="192"/>
      <c r="H248" s="193"/>
      <c r="I248" s="199"/>
      <c r="J248" s="173"/>
      <c r="K248" s="174"/>
      <c r="L248" s="175"/>
      <c r="M248" s="82"/>
      <c r="N248" s="82"/>
      <c r="O248" s="83"/>
      <c r="P248" s="78"/>
      <c r="Q248" s="79"/>
      <c r="R248" s="80"/>
    </row>
    <row r="249" spans="1:18" ht="12.95" customHeight="1" outlineLevel="1">
      <c r="A249" s="6"/>
      <c r="B249" s="191">
        <v>217</v>
      </c>
      <c r="C249" s="156">
        <v>570</v>
      </c>
      <c r="D249" s="157" t="s">
        <v>71</v>
      </c>
      <c r="E249" s="157"/>
      <c r="F249" s="157"/>
      <c r="G249" s="158"/>
      <c r="H249" s="159"/>
      <c r="I249" s="160"/>
      <c r="J249" s="161"/>
      <c r="K249" s="167"/>
      <c r="L249" s="163"/>
      <c r="M249" s="63"/>
      <c r="N249" s="63"/>
      <c r="O249" s="71"/>
      <c r="P249" s="64"/>
      <c r="Q249" s="75"/>
      <c r="R249" s="72"/>
    </row>
    <row r="250" spans="1:18" ht="12.95" customHeight="1" outlineLevel="2">
      <c r="A250" s="6"/>
      <c r="B250" s="191">
        <v>218</v>
      </c>
      <c r="C250" s="168">
        <v>571</v>
      </c>
      <c r="D250" s="169" t="s">
        <v>214</v>
      </c>
      <c r="E250" s="169"/>
      <c r="F250" s="169"/>
      <c r="G250" s="192"/>
      <c r="H250" s="193"/>
      <c r="I250" s="199"/>
      <c r="J250" s="173"/>
      <c r="K250" s="174"/>
      <c r="L250" s="175"/>
      <c r="M250" s="82"/>
      <c r="N250" s="82"/>
      <c r="O250" s="83"/>
      <c r="P250" s="78"/>
      <c r="Q250" s="79"/>
      <c r="R250" s="80"/>
    </row>
    <row r="251" spans="1:18" ht="12.95" customHeight="1" outlineLevel="2">
      <c r="A251" s="6"/>
      <c r="B251" s="191">
        <v>219</v>
      </c>
      <c r="C251" s="168">
        <v>572</v>
      </c>
      <c r="D251" s="169" t="s">
        <v>240</v>
      </c>
      <c r="E251" s="169"/>
      <c r="F251" s="169"/>
      <c r="G251" s="192"/>
      <c r="H251" s="193"/>
      <c r="I251" s="199"/>
      <c r="J251" s="173"/>
      <c r="K251" s="174"/>
      <c r="L251" s="175"/>
      <c r="M251" s="82"/>
      <c r="N251" s="82"/>
      <c r="O251" s="83"/>
      <c r="P251" s="78"/>
      <c r="Q251" s="79"/>
      <c r="R251" s="80"/>
    </row>
    <row r="252" spans="1:18" ht="12.95" customHeight="1" outlineLevel="2">
      <c r="A252" s="6"/>
      <c r="B252" s="191">
        <v>220</v>
      </c>
      <c r="C252" s="168">
        <v>573</v>
      </c>
      <c r="D252" s="169" t="s">
        <v>241</v>
      </c>
      <c r="E252" s="169"/>
      <c r="F252" s="169"/>
      <c r="G252" s="192"/>
      <c r="H252" s="193"/>
      <c r="I252" s="199"/>
      <c r="J252" s="173"/>
      <c r="K252" s="174"/>
      <c r="L252" s="175"/>
      <c r="M252" s="82"/>
      <c r="N252" s="82"/>
      <c r="O252" s="83"/>
      <c r="P252" s="78"/>
      <c r="Q252" s="79"/>
      <c r="R252" s="80"/>
    </row>
    <row r="253" spans="1:18" ht="12.95" customHeight="1" outlineLevel="2">
      <c r="A253" s="6"/>
      <c r="B253" s="191">
        <v>221</v>
      </c>
      <c r="C253" s="168">
        <v>574</v>
      </c>
      <c r="D253" s="169" t="s">
        <v>242</v>
      </c>
      <c r="E253" s="169"/>
      <c r="F253" s="169"/>
      <c r="G253" s="192"/>
      <c r="H253" s="193"/>
      <c r="I253" s="199"/>
      <c r="J253" s="173"/>
      <c r="K253" s="174"/>
      <c r="L253" s="175"/>
      <c r="M253" s="82"/>
      <c r="N253" s="82"/>
      <c r="O253" s="83"/>
      <c r="P253" s="78"/>
      <c r="Q253" s="79"/>
      <c r="R253" s="80"/>
    </row>
    <row r="254" spans="1:18" ht="12.95" customHeight="1" outlineLevel="2">
      <c r="A254" s="6"/>
      <c r="B254" s="191">
        <v>222</v>
      </c>
      <c r="C254" s="168">
        <v>575</v>
      </c>
      <c r="D254" s="169" t="s">
        <v>243</v>
      </c>
      <c r="E254" s="169"/>
      <c r="F254" s="169"/>
      <c r="G254" s="192"/>
      <c r="H254" s="193"/>
      <c r="I254" s="199"/>
      <c r="J254" s="173"/>
      <c r="K254" s="174"/>
      <c r="L254" s="175"/>
      <c r="M254" s="82"/>
      <c r="N254" s="82"/>
      <c r="O254" s="83"/>
      <c r="P254" s="78"/>
      <c r="Q254" s="79"/>
      <c r="R254" s="80"/>
    </row>
    <row r="255" spans="1:18" ht="12.95" customHeight="1" outlineLevel="2">
      <c r="A255" s="6"/>
      <c r="B255" s="191">
        <v>223</v>
      </c>
      <c r="C255" s="168">
        <v>576</v>
      </c>
      <c r="D255" s="169" t="s">
        <v>244</v>
      </c>
      <c r="E255" s="169"/>
      <c r="F255" s="169"/>
      <c r="G255" s="192"/>
      <c r="H255" s="193"/>
      <c r="I255" s="199"/>
      <c r="J255" s="173"/>
      <c r="K255" s="174"/>
      <c r="L255" s="175"/>
      <c r="M255" s="82"/>
      <c r="N255" s="82"/>
      <c r="O255" s="83"/>
      <c r="P255" s="78"/>
      <c r="Q255" s="79"/>
      <c r="R255" s="80"/>
    </row>
    <row r="256" spans="1:18" ht="12.95" customHeight="1" outlineLevel="2">
      <c r="A256" s="6"/>
      <c r="B256" s="191">
        <v>224</v>
      </c>
      <c r="C256" s="168">
        <v>579</v>
      </c>
      <c r="D256" s="169" t="s">
        <v>245</v>
      </c>
      <c r="E256" s="169"/>
      <c r="F256" s="169"/>
      <c r="G256" s="192"/>
      <c r="H256" s="193"/>
      <c r="I256" s="199"/>
      <c r="J256" s="173"/>
      <c r="K256" s="174"/>
      <c r="L256" s="175"/>
      <c r="M256" s="82"/>
      <c r="N256" s="82"/>
      <c r="O256" s="83"/>
      <c r="P256" s="78"/>
      <c r="Q256" s="79"/>
      <c r="R256" s="80"/>
    </row>
    <row r="257" spans="1:18" ht="12.95" customHeight="1" outlineLevel="1">
      <c r="A257" s="6"/>
      <c r="B257" s="191">
        <v>225</v>
      </c>
      <c r="C257" s="156">
        <v>590</v>
      </c>
      <c r="D257" s="157" t="s">
        <v>72</v>
      </c>
      <c r="E257" s="157"/>
      <c r="F257" s="157"/>
      <c r="G257" s="158"/>
      <c r="H257" s="159"/>
      <c r="I257" s="160"/>
      <c r="J257" s="161"/>
      <c r="K257" s="167"/>
      <c r="L257" s="163"/>
      <c r="M257" s="63"/>
      <c r="N257" s="63"/>
      <c r="O257" s="71"/>
      <c r="P257" s="64"/>
      <c r="Q257" s="75"/>
      <c r="R257" s="72"/>
    </row>
    <row r="258" spans="1:18" ht="12.95" customHeight="1" outlineLevel="2">
      <c r="A258" s="6"/>
      <c r="B258" s="191">
        <v>226</v>
      </c>
      <c r="C258" s="168">
        <v>591</v>
      </c>
      <c r="D258" s="169" t="s">
        <v>159</v>
      </c>
      <c r="E258" s="169"/>
      <c r="F258" s="169"/>
      <c r="G258" s="192"/>
      <c r="H258" s="193"/>
      <c r="I258" s="194"/>
      <c r="J258" s="173"/>
      <c r="K258" s="174"/>
      <c r="L258" s="175"/>
      <c r="M258" s="82"/>
      <c r="N258" s="82"/>
      <c r="O258" s="77"/>
      <c r="P258" s="78"/>
      <c r="Q258" s="79"/>
      <c r="R258" s="80"/>
    </row>
    <row r="259" spans="1:18" ht="12.95" customHeight="1" outlineLevel="2">
      <c r="A259" s="6"/>
      <c r="B259" s="191">
        <v>227</v>
      </c>
      <c r="C259" s="168">
        <v>592</v>
      </c>
      <c r="D259" s="169" t="s">
        <v>160</v>
      </c>
      <c r="E259" s="169"/>
      <c r="F259" s="169"/>
      <c r="G259" s="192"/>
      <c r="H259" s="193"/>
      <c r="I259" s="194"/>
      <c r="J259" s="173"/>
      <c r="K259" s="174"/>
      <c r="L259" s="175"/>
      <c r="M259" s="82"/>
      <c r="N259" s="82"/>
      <c r="O259" s="77"/>
      <c r="P259" s="78"/>
      <c r="Q259" s="79"/>
      <c r="R259" s="80"/>
    </row>
    <row r="260" spans="1:18" ht="12.95" customHeight="1" outlineLevel="2">
      <c r="A260" s="6"/>
      <c r="B260" s="191">
        <v>228</v>
      </c>
      <c r="C260" s="168">
        <v>593</v>
      </c>
      <c r="D260" s="169" t="s">
        <v>102</v>
      </c>
      <c r="E260" s="169"/>
      <c r="F260" s="169"/>
      <c r="G260" s="192"/>
      <c r="H260" s="193"/>
      <c r="I260" s="194"/>
      <c r="J260" s="173"/>
      <c r="K260" s="174"/>
      <c r="L260" s="175"/>
      <c r="M260" s="82"/>
      <c r="N260" s="82"/>
      <c r="O260" s="77"/>
      <c r="P260" s="78"/>
      <c r="Q260" s="79"/>
      <c r="R260" s="80"/>
    </row>
    <row r="261" spans="1:18" ht="12.95" customHeight="1" outlineLevel="2">
      <c r="A261" s="6"/>
      <c r="B261" s="191">
        <v>229</v>
      </c>
      <c r="C261" s="168">
        <v>594</v>
      </c>
      <c r="D261" s="169" t="s">
        <v>103</v>
      </c>
      <c r="E261" s="169"/>
      <c r="F261" s="169"/>
      <c r="G261" s="192"/>
      <c r="H261" s="193"/>
      <c r="I261" s="194"/>
      <c r="J261" s="173"/>
      <c r="K261" s="174"/>
      <c r="L261" s="175"/>
      <c r="M261" s="82"/>
      <c r="N261" s="82"/>
      <c r="O261" s="77"/>
      <c r="P261" s="78"/>
      <c r="Q261" s="79"/>
      <c r="R261" s="80"/>
    </row>
    <row r="262" spans="1:18" ht="12.95" customHeight="1" outlineLevel="2">
      <c r="A262" s="6"/>
      <c r="B262" s="191">
        <v>230</v>
      </c>
      <c r="C262" s="168">
        <v>595</v>
      </c>
      <c r="D262" s="169" t="s">
        <v>161</v>
      </c>
      <c r="E262" s="169"/>
      <c r="F262" s="169"/>
      <c r="G262" s="192"/>
      <c r="H262" s="193"/>
      <c r="I262" s="194"/>
      <c r="J262" s="173"/>
      <c r="K262" s="174"/>
      <c r="L262" s="175"/>
      <c r="M262" s="82"/>
      <c r="N262" s="82"/>
      <c r="O262" s="77"/>
      <c r="P262" s="78"/>
      <c r="Q262" s="79"/>
      <c r="R262" s="80"/>
    </row>
    <row r="263" spans="1:18" ht="12.95" customHeight="1" outlineLevel="2">
      <c r="A263" s="6"/>
      <c r="B263" s="191">
        <v>231</v>
      </c>
      <c r="C263" s="168">
        <v>596</v>
      </c>
      <c r="D263" s="169" t="s">
        <v>162</v>
      </c>
      <c r="E263" s="169"/>
      <c r="F263" s="169"/>
      <c r="G263" s="192"/>
      <c r="H263" s="193"/>
      <c r="I263" s="194"/>
      <c r="J263" s="173"/>
      <c r="K263" s="174"/>
      <c r="L263" s="175"/>
      <c r="M263" s="82"/>
      <c r="N263" s="82"/>
      <c r="O263" s="77"/>
      <c r="P263" s="78"/>
      <c r="Q263" s="79"/>
      <c r="R263" s="80"/>
    </row>
    <row r="264" spans="1:18" ht="12.95" customHeight="1" outlineLevel="2">
      <c r="A264" s="6"/>
      <c r="B264" s="191">
        <v>232</v>
      </c>
      <c r="C264" s="168">
        <v>597</v>
      </c>
      <c r="D264" s="169" t="s">
        <v>163</v>
      </c>
      <c r="E264" s="169"/>
      <c r="F264" s="169"/>
      <c r="G264" s="192"/>
      <c r="H264" s="193"/>
      <c r="I264" s="194"/>
      <c r="J264" s="173"/>
      <c r="K264" s="174"/>
      <c r="L264" s="175"/>
      <c r="M264" s="82"/>
      <c r="N264" s="82"/>
      <c r="O264" s="77"/>
      <c r="P264" s="78"/>
      <c r="Q264" s="79"/>
      <c r="R264" s="80"/>
    </row>
    <row r="265" spans="1:18" ht="12.95" customHeight="1" outlineLevel="2">
      <c r="A265" s="6"/>
      <c r="B265" s="191">
        <v>233</v>
      </c>
      <c r="C265" s="168">
        <v>598</v>
      </c>
      <c r="D265" s="169" t="s">
        <v>117</v>
      </c>
      <c r="E265" s="169"/>
      <c r="F265" s="169"/>
      <c r="G265" s="192"/>
      <c r="H265" s="193"/>
      <c r="I265" s="194"/>
      <c r="J265" s="173"/>
      <c r="K265" s="174"/>
      <c r="L265" s="175"/>
      <c r="M265" s="82"/>
      <c r="N265" s="82"/>
      <c r="O265" s="77"/>
      <c r="P265" s="78"/>
      <c r="Q265" s="79"/>
      <c r="R265" s="80"/>
    </row>
    <row r="266" spans="1:18" ht="12.95" customHeight="1" outlineLevel="2">
      <c r="A266" s="6"/>
      <c r="B266" s="164">
        <v>234</v>
      </c>
      <c r="C266" s="168">
        <v>599</v>
      </c>
      <c r="D266" s="169" t="s">
        <v>246</v>
      </c>
      <c r="E266" s="169"/>
      <c r="F266" s="169"/>
      <c r="G266" s="192"/>
      <c r="H266" s="193"/>
      <c r="I266" s="194"/>
      <c r="J266" s="173"/>
      <c r="K266" s="174"/>
      <c r="L266" s="182"/>
      <c r="M266" s="82"/>
      <c r="N266" s="82"/>
      <c r="O266" s="77"/>
      <c r="P266" s="78"/>
      <c r="Q266" s="79"/>
      <c r="R266" s="80"/>
    </row>
    <row r="267" spans="1:18" s="20" customFormat="1" ht="2.95" customHeight="1" thickBot="1">
      <c r="A267" s="11"/>
      <c r="B267" s="183"/>
      <c r="C267" s="184"/>
      <c r="D267" s="184"/>
      <c r="E267" s="184"/>
      <c r="F267" s="184"/>
      <c r="G267" s="185"/>
      <c r="H267" s="186"/>
      <c r="I267" s="187"/>
      <c r="J267" s="184"/>
      <c r="K267" s="188"/>
      <c r="L267" s="189"/>
      <c r="M267" s="51"/>
      <c r="N267" s="51"/>
      <c r="O267" s="52"/>
      <c r="P267" s="53"/>
      <c r="Q267" s="54"/>
      <c r="R267" s="81"/>
    </row>
    <row r="268" spans="1:18" ht="15.05" customHeight="1" thickBot="1">
      <c r="A268" s="6"/>
      <c r="B268" s="147">
        <v>235</v>
      </c>
      <c r="C268" s="148">
        <v>600</v>
      </c>
      <c r="D268" s="149" t="s">
        <v>16</v>
      </c>
      <c r="E268" s="149"/>
      <c r="F268" s="149"/>
      <c r="G268" s="202"/>
      <c r="H268" s="203"/>
      <c r="I268" s="204"/>
      <c r="J268" s="148"/>
      <c r="K268" s="190"/>
      <c r="L268" s="154"/>
      <c r="M268" s="67"/>
      <c r="N268" s="67"/>
      <c r="O268" s="85"/>
      <c r="P268" s="68"/>
      <c r="Q268" s="75"/>
      <c r="R268" s="72"/>
    </row>
    <row r="269" spans="1:18" ht="12.95" customHeight="1" outlineLevel="1">
      <c r="A269" s="6"/>
      <c r="B269" s="191">
        <v>236</v>
      </c>
      <c r="C269" s="156">
        <v>610</v>
      </c>
      <c r="D269" s="157" t="s">
        <v>73</v>
      </c>
      <c r="E269" s="157"/>
      <c r="F269" s="157"/>
      <c r="G269" s="158"/>
      <c r="H269" s="159"/>
      <c r="I269" s="205"/>
      <c r="J269" s="156"/>
      <c r="K269" s="167"/>
      <c r="L269" s="163"/>
      <c r="M269" s="63"/>
      <c r="N269" s="63"/>
      <c r="O269" s="85"/>
      <c r="P269" s="68"/>
      <c r="Q269" s="75"/>
      <c r="R269" s="72"/>
    </row>
    <row r="270" spans="1:18" ht="12.95" customHeight="1" outlineLevel="2">
      <c r="A270" s="6"/>
      <c r="B270" s="191">
        <v>237</v>
      </c>
      <c r="C270" s="168">
        <v>611</v>
      </c>
      <c r="D270" s="169" t="s">
        <v>247</v>
      </c>
      <c r="E270" s="169"/>
      <c r="F270" s="169"/>
      <c r="G270" s="192"/>
      <c r="H270" s="193"/>
      <c r="I270" s="206"/>
      <c r="J270" s="200"/>
      <c r="K270" s="174"/>
      <c r="L270" s="175"/>
      <c r="M270" s="82"/>
      <c r="N270" s="82"/>
      <c r="O270" s="52"/>
      <c r="P270" s="84"/>
      <c r="Q270" s="79"/>
      <c r="R270" s="80"/>
    </row>
    <row r="271" spans="1:18" ht="12.95" customHeight="1" outlineLevel="2">
      <c r="A271" s="6"/>
      <c r="B271" s="191">
        <v>238</v>
      </c>
      <c r="C271" s="168">
        <v>612</v>
      </c>
      <c r="D271" s="169" t="s">
        <v>248</v>
      </c>
      <c r="E271" s="169"/>
      <c r="F271" s="169"/>
      <c r="G271" s="192"/>
      <c r="H271" s="193"/>
      <c r="I271" s="206"/>
      <c r="J271" s="200"/>
      <c r="K271" s="174"/>
      <c r="L271" s="175"/>
      <c r="M271" s="82"/>
      <c r="N271" s="82"/>
      <c r="O271" s="52"/>
      <c r="P271" s="84"/>
      <c r="Q271" s="79"/>
      <c r="R271" s="80"/>
    </row>
    <row r="272" spans="1:18" ht="12.95" customHeight="1" outlineLevel="2">
      <c r="A272" s="6"/>
      <c r="B272" s="191">
        <v>239</v>
      </c>
      <c r="C272" s="168">
        <v>619</v>
      </c>
      <c r="D272" s="169" t="s">
        <v>249</v>
      </c>
      <c r="E272" s="169"/>
      <c r="F272" s="169"/>
      <c r="G272" s="192"/>
      <c r="H272" s="193"/>
      <c r="I272" s="206"/>
      <c r="J272" s="200"/>
      <c r="K272" s="174"/>
      <c r="L272" s="175"/>
      <c r="M272" s="82"/>
      <c r="N272" s="82"/>
      <c r="O272" s="52"/>
      <c r="P272" s="84"/>
      <c r="Q272" s="79"/>
      <c r="R272" s="80"/>
    </row>
    <row r="273" spans="1:18" ht="12.95" customHeight="1" outlineLevel="1">
      <c r="A273" s="6"/>
      <c r="B273" s="195">
        <v>240</v>
      </c>
      <c r="C273" s="156">
        <v>620</v>
      </c>
      <c r="D273" s="157" t="s">
        <v>74</v>
      </c>
      <c r="E273" s="157"/>
      <c r="F273" s="157"/>
      <c r="G273" s="158"/>
      <c r="H273" s="159"/>
      <c r="I273" s="205"/>
      <c r="J273" s="156"/>
      <c r="K273" s="167"/>
      <c r="L273" s="177"/>
      <c r="M273" s="63"/>
      <c r="N273" s="63"/>
      <c r="O273" s="85"/>
      <c r="P273" s="68"/>
      <c r="Q273" s="75"/>
      <c r="R273" s="72"/>
    </row>
    <row r="274" spans="1:18" ht="12.95" customHeight="1" outlineLevel="2">
      <c r="A274" s="6"/>
      <c r="B274" s="191">
        <v>241</v>
      </c>
      <c r="C274" s="168">
        <v>621</v>
      </c>
      <c r="D274" s="169" t="s">
        <v>250</v>
      </c>
      <c r="E274" s="169"/>
      <c r="F274" s="169"/>
      <c r="G274" s="192"/>
      <c r="H274" s="193"/>
      <c r="I274" s="206"/>
      <c r="J274" s="200"/>
      <c r="K274" s="174"/>
      <c r="L274" s="175"/>
      <c r="M274" s="82"/>
      <c r="N274" s="82"/>
      <c r="O274" s="52"/>
      <c r="P274" s="84"/>
      <c r="Q274" s="79"/>
      <c r="R274" s="80"/>
    </row>
    <row r="275" spans="1:18" ht="12.95" customHeight="1" outlineLevel="2">
      <c r="A275" s="6"/>
      <c r="B275" s="191">
        <v>242</v>
      </c>
      <c r="C275" s="168">
        <v>622</v>
      </c>
      <c r="D275" s="169" t="s">
        <v>251</v>
      </c>
      <c r="E275" s="169"/>
      <c r="F275" s="169"/>
      <c r="G275" s="192"/>
      <c r="H275" s="193"/>
      <c r="I275" s="206"/>
      <c r="J275" s="200"/>
      <c r="K275" s="174"/>
      <c r="L275" s="175"/>
      <c r="M275" s="82"/>
      <c r="N275" s="82"/>
      <c r="O275" s="52"/>
      <c r="P275" s="84"/>
      <c r="Q275" s="79"/>
      <c r="R275" s="80"/>
    </row>
    <row r="276" spans="1:18" ht="12.95" customHeight="1" outlineLevel="2">
      <c r="A276" s="6"/>
      <c r="B276" s="191">
        <v>243</v>
      </c>
      <c r="C276" s="168">
        <v>623</v>
      </c>
      <c r="D276" s="169" t="s">
        <v>252</v>
      </c>
      <c r="E276" s="169"/>
      <c r="F276" s="169"/>
      <c r="G276" s="192"/>
      <c r="H276" s="193"/>
      <c r="I276" s="206"/>
      <c r="J276" s="200"/>
      <c r="K276" s="174"/>
      <c r="L276" s="175"/>
      <c r="M276" s="82"/>
      <c r="N276" s="82"/>
      <c r="O276" s="52"/>
      <c r="P276" s="84"/>
      <c r="Q276" s="79"/>
      <c r="R276" s="80"/>
    </row>
    <row r="277" spans="1:18" ht="12.95" customHeight="1" outlineLevel="2">
      <c r="A277" s="6"/>
      <c r="B277" s="164">
        <v>244</v>
      </c>
      <c r="C277" s="168">
        <v>629</v>
      </c>
      <c r="D277" s="169" t="s">
        <v>253</v>
      </c>
      <c r="E277" s="169"/>
      <c r="F277" s="169"/>
      <c r="G277" s="192"/>
      <c r="H277" s="193"/>
      <c r="I277" s="206"/>
      <c r="J277" s="200"/>
      <c r="K277" s="174"/>
      <c r="L277" s="182"/>
      <c r="M277" s="82"/>
      <c r="N277" s="82"/>
      <c r="O277" s="52"/>
      <c r="P277" s="84"/>
      <c r="Q277" s="79"/>
      <c r="R277" s="80"/>
    </row>
    <row r="278" spans="1:18" s="20" customFormat="1" ht="2.95" customHeight="1" thickBot="1">
      <c r="A278" s="11"/>
      <c r="B278" s="183"/>
      <c r="C278" s="184"/>
      <c r="D278" s="184"/>
      <c r="E278" s="184"/>
      <c r="F278" s="184"/>
      <c r="G278" s="207"/>
      <c r="H278" s="208"/>
      <c r="I278" s="187"/>
      <c r="J278" s="184"/>
      <c r="K278" s="188"/>
      <c r="L278" s="189"/>
      <c r="M278" s="51"/>
      <c r="N278" s="51"/>
      <c r="O278" s="52"/>
      <c r="P278" s="53"/>
      <c r="Q278" s="54"/>
      <c r="R278" s="81"/>
    </row>
    <row r="279" spans="1:18" ht="15.05" customHeight="1" thickBot="1">
      <c r="A279" s="6"/>
      <c r="B279" s="147">
        <v>245</v>
      </c>
      <c r="C279" s="148">
        <v>700</v>
      </c>
      <c r="D279" s="149" t="s">
        <v>17</v>
      </c>
      <c r="E279" s="149"/>
      <c r="F279" s="149"/>
      <c r="G279" s="209"/>
      <c r="H279" s="210"/>
      <c r="I279" s="149"/>
      <c r="J279" s="149"/>
      <c r="K279" s="211"/>
      <c r="L279" s="154"/>
      <c r="M279" s="67"/>
      <c r="N279" s="67"/>
      <c r="O279" s="69"/>
      <c r="P279" s="69"/>
      <c r="Q279" s="86"/>
      <c r="R279" s="72"/>
    </row>
    <row r="280" spans="1:18" ht="12.95" customHeight="1" outlineLevel="1">
      <c r="A280" s="6"/>
      <c r="B280" s="191">
        <v>246</v>
      </c>
      <c r="C280" s="156">
        <v>710</v>
      </c>
      <c r="D280" s="157" t="s">
        <v>75</v>
      </c>
      <c r="E280" s="157"/>
      <c r="F280" s="157"/>
      <c r="G280" s="212" t="str">
        <f>IF(AND(SUM(K280)&lt;&gt;0,SUM(L280)&lt;&gt;0),L280*100/K280,"")</f>
        <v/>
      </c>
      <c r="H280" s="212"/>
      <c r="I280" s="280" t="s">
        <v>76</v>
      </c>
      <c r="J280" s="281"/>
      <c r="K280" s="213"/>
      <c r="L280" s="163"/>
      <c r="M280" s="87"/>
      <c r="N280" s="87"/>
      <c r="O280" s="278"/>
      <c r="P280" s="278"/>
      <c r="Q280" s="86"/>
      <c r="R280" s="72"/>
    </row>
    <row r="281" spans="1:18" ht="12.95" customHeight="1" outlineLevel="2">
      <c r="A281" s="6"/>
      <c r="B281" s="191">
        <v>247</v>
      </c>
      <c r="C281" s="168">
        <v>711</v>
      </c>
      <c r="D281" s="169" t="s">
        <v>254</v>
      </c>
      <c r="E281" s="169"/>
      <c r="F281" s="169"/>
      <c r="G281" s="214"/>
      <c r="H281" s="214"/>
      <c r="I281" s="172"/>
      <c r="J281" s="173"/>
      <c r="K281" s="174"/>
      <c r="L281" s="175"/>
      <c r="M281" s="88"/>
      <c r="N281" s="88"/>
      <c r="O281" s="77"/>
      <c r="P281" s="78"/>
      <c r="Q281" s="79"/>
      <c r="R281" s="80"/>
    </row>
    <row r="282" spans="1:18" ht="12.95" customHeight="1" outlineLevel="2">
      <c r="A282" s="6"/>
      <c r="B282" s="191">
        <v>248</v>
      </c>
      <c r="C282" s="168">
        <v>712</v>
      </c>
      <c r="D282" s="169" t="s">
        <v>255</v>
      </c>
      <c r="E282" s="169"/>
      <c r="F282" s="169"/>
      <c r="G282" s="214"/>
      <c r="H282" s="214"/>
      <c r="I282" s="172"/>
      <c r="J282" s="173"/>
      <c r="K282" s="174"/>
      <c r="L282" s="175"/>
      <c r="M282" s="88"/>
      <c r="N282" s="88"/>
      <c r="O282" s="77"/>
      <c r="P282" s="78"/>
      <c r="Q282" s="79"/>
      <c r="R282" s="80"/>
    </row>
    <row r="283" spans="1:18" ht="12.95" customHeight="1" outlineLevel="2">
      <c r="A283" s="6"/>
      <c r="B283" s="191">
        <v>249</v>
      </c>
      <c r="C283" s="168">
        <v>713</v>
      </c>
      <c r="D283" s="169" t="s">
        <v>256</v>
      </c>
      <c r="E283" s="169"/>
      <c r="F283" s="169"/>
      <c r="G283" s="214"/>
      <c r="H283" s="214"/>
      <c r="I283" s="172"/>
      <c r="J283" s="173"/>
      <c r="K283" s="174"/>
      <c r="L283" s="175"/>
      <c r="M283" s="88"/>
      <c r="N283" s="88"/>
      <c r="O283" s="77"/>
      <c r="P283" s="78"/>
      <c r="Q283" s="79"/>
      <c r="R283" s="80"/>
    </row>
    <row r="284" spans="1:18" ht="12.95" customHeight="1" outlineLevel="2">
      <c r="A284" s="6"/>
      <c r="B284" s="191">
        <v>250</v>
      </c>
      <c r="C284" s="168">
        <v>719</v>
      </c>
      <c r="D284" s="169" t="s">
        <v>257</v>
      </c>
      <c r="E284" s="169"/>
      <c r="F284" s="169"/>
      <c r="G284" s="215"/>
      <c r="H284" s="215"/>
      <c r="I284" s="172"/>
      <c r="J284" s="173"/>
      <c r="K284" s="216"/>
      <c r="L284" s="175"/>
      <c r="M284" s="89"/>
      <c r="N284" s="89"/>
      <c r="O284" s="77"/>
      <c r="P284" s="78"/>
      <c r="Q284" s="90"/>
      <c r="R284" s="80"/>
    </row>
    <row r="285" spans="1:18" ht="12.95" customHeight="1" outlineLevel="1">
      <c r="A285" s="6"/>
      <c r="B285" s="191">
        <v>251</v>
      </c>
      <c r="C285" s="156">
        <v>720</v>
      </c>
      <c r="D285" s="157" t="s">
        <v>77</v>
      </c>
      <c r="E285" s="157"/>
      <c r="F285" s="157"/>
      <c r="G285" s="212"/>
      <c r="H285" s="212"/>
      <c r="I285" s="176"/>
      <c r="J285" s="161"/>
      <c r="K285" s="213"/>
      <c r="L285" s="163"/>
      <c r="M285" s="87"/>
      <c r="N285" s="87"/>
      <c r="O285" s="71"/>
      <c r="P285" s="64"/>
      <c r="Q285" s="86"/>
      <c r="R285" s="72"/>
    </row>
    <row r="286" spans="1:18" ht="12.95" customHeight="1" outlineLevel="2">
      <c r="A286" s="6"/>
      <c r="B286" s="191">
        <v>252</v>
      </c>
      <c r="C286" s="168">
        <v>721</v>
      </c>
      <c r="D286" s="169" t="s">
        <v>258</v>
      </c>
      <c r="E286" s="169"/>
      <c r="F286" s="169"/>
      <c r="G286" s="214"/>
      <c r="H286" s="214"/>
      <c r="I286" s="172"/>
      <c r="J286" s="173"/>
      <c r="K286" s="174"/>
      <c r="L286" s="175"/>
      <c r="M286" s="88"/>
      <c r="N286" s="88"/>
      <c r="O286" s="77"/>
      <c r="P286" s="78"/>
      <c r="Q286" s="79"/>
      <c r="R286" s="80"/>
    </row>
    <row r="287" spans="1:18" ht="12.95" customHeight="1" outlineLevel="2">
      <c r="A287" s="6"/>
      <c r="B287" s="191">
        <v>253</v>
      </c>
      <c r="C287" s="168">
        <v>722</v>
      </c>
      <c r="D287" s="169" t="s">
        <v>259</v>
      </c>
      <c r="E287" s="169"/>
      <c r="F287" s="169"/>
      <c r="G287" s="214"/>
      <c r="H287" s="214"/>
      <c r="I287" s="172"/>
      <c r="J287" s="173"/>
      <c r="K287" s="174"/>
      <c r="L287" s="175"/>
      <c r="M287" s="88"/>
      <c r="N287" s="88"/>
      <c r="O287" s="77"/>
      <c r="P287" s="78"/>
      <c r="Q287" s="79"/>
      <c r="R287" s="80"/>
    </row>
    <row r="288" spans="1:18" ht="12.95" customHeight="1" outlineLevel="2">
      <c r="A288" s="6"/>
      <c r="B288" s="191">
        <v>254</v>
      </c>
      <c r="C288" s="168">
        <v>723</v>
      </c>
      <c r="D288" s="169" t="s">
        <v>260</v>
      </c>
      <c r="E288" s="169"/>
      <c r="F288" s="169"/>
      <c r="G288" s="214"/>
      <c r="H288" s="214"/>
      <c r="I288" s="172"/>
      <c r="J288" s="173"/>
      <c r="K288" s="174"/>
      <c r="L288" s="175"/>
      <c r="M288" s="88"/>
      <c r="N288" s="88"/>
      <c r="O288" s="77"/>
      <c r="P288" s="78"/>
      <c r="Q288" s="79"/>
      <c r="R288" s="80"/>
    </row>
    <row r="289" spans="1:18" ht="12.95" customHeight="1" outlineLevel="2">
      <c r="A289" s="6"/>
      <c r="B289" s="191">
        <v>255</v>
      </c>
      <c r="C289" s="168">
        <v>724</v>
      </c>
      <c r="D289" s="169" t="s">
        <v>261</v>
      </c>
      <c r="E289" s="169"/>
      <c r="F289" s="169"/>
      <c r="G289" s="214"/>
      <c r="H289" s="214"/>
      <c r="I289" s="172"/>
      <c r="J289" s="173"/>
      <c r="K289" s="174"/>
      <c r="L289" s="175"/>
      <c r="M289" s="88"/>
      <c r="N289" s="88"/>
      <c r="O289" s="77"/>
      <c r="P289" s="78"/>
      <c r="Q289" s="79"/>
      <c r="R289" s="80"/>
    </row>
    <row r="290" spans="1:18" ht="12.95" customHeight="1" outlineLevel="2">
      <c r="A290" s="6"/>
      <c r="B290" s="191">
        <v>256</v>
      </c>
      <c r="C290" s="168">
        <v>725</v>
      </c>
      <c r="D290" s="169" t="s">
        <v>262</v>
      </c>
      <c r="E290" s="169"/>
      <c r="F290" s="169"/>
      <c r="G290" s="214"/>
      <c r="H290" s="214"/>
      <c r="I290" s="172"/>
      <c r="J290" s="173"/>
      <c r="K290" s="174"/>
      <c r="L290" s="175"/>
      <c r="M290" s="88"/>
      <c r="N290" s="88"/>
      <c r="O290" s="77"/>
      <c r="P290" s="78"/>
      <c r="Q290" s="79"/>
      <c r="R290" s="80"/>
    </row>
    <row r="291" spans="1:18" ht="12.95" customHeight="1" outlineLevel="2">
      <c r="A291" s="6"/>
      <c r="B291" s="191">
        <v>257</v>
      </c>
      <c r="C291" s="168">
        <v>729</v>
      </c>
      <c r="D291" s="169" t="s">
        <v>263</v>
      </c>
      <c r="E291" s="169"/>
      <c r="F291" s="169"/>
      <c r="G291" s="214"/>
      <c r="H291" s="214"/>
      <c r="I291" s="172"/>
      <c r="J291" s="173"/>
      <c r="K291" s="174"/>
      <c r="L291" s="175"/>
      <c r="M291" s="88"/>
      <c r="N291" s="88"/>
      <c r="O291" s="77"/>
      <c r="P291" s="78"/>
      <c r="Q291" s="79"/>
      <c r="R291" s="80"/>
    </row>
    <row r="292" spans="1:18" ht="12.95" customHeight="1" outlineLevel="1">
      <c r="A292" s="6"/>
      <c r="B292" s="191">
        <v>258</v>
      </c>
      <c r="C292" s="156">
        <v>730</v>
      </c>
      <c r="D292" s="157" t="s">
        <v>78</v>
      </c>
      <c r="E292" s="157"/>
      <c r="F292" s="157"/>
      <c r="G292" s="212" t="str">
        <f>IF(AND(K292&lt;&gt;0,SUM(L292)&lt;&gt;0),L292*100/K292,"")</f>
        <v/>
      </c>
      <c r="H292" s="212"/>
      <c r="I292" s="280" t="s">
        <v>76</v>
      </c>
      <c r="J292" s="281"/>
      <c r="K292" s="213"/>
      <c r="L292" s="163"/>
      <c r="M292" s="87"/>
      <c r="N292" s="87"/>
      <c r="O292" s="278"/>
      <c r="P292" s="278"/>
      <c r="Q292" s="86"/>
      <c r="R292" s="72"/>
    </row>
    <row r="293" spans="1:18" ht="12.95" customHeight="1" outlineLevel="2">
      <c r="A293" s="6"/>
      <c r="B293" s="191">
        <v>259</v>
      </c>
      <c r="C293" s="168">
        <v>731</v>
      </c>
      <c r="D293" s="169" t="s">
        <v>264</v>
      </c>
      <c r="E293" s="169"/>
      <c r="F293" s="169"/>
      <c r="G293" s="214"/>
      <c r="H293" s="214"/>
      <c r="I293" s="172"/>
      <c r="J293" s="173"/>
      <c r="K293" s="174"/>
      <c r="L293" s="175"/>
      <c r="M293" s="88"/>
      <c r="N293" s="88"/>
      <c r="O293" s="77"/>
      <c r="P293" s="78"/>
      <c r="Q293" s="79"/>
      <c r="R293" s="80"/>
    </row>
    <row r="294" spans="1:18" ht="12.95" customHeight="1" outlineLevel="2">
      <c r="A294" s="6"/>
      <c r="B294" s="191">
        <v>260</v>
      </c>
      <c r="C294" s="168">
        <v>732</v>
      </c>
      <c r="D294" s="169" t="s">
        <v>265</v>
      </c>
      <c r="E294" s="169"/>
      <c r="F294" s="169"/>
      <c r="G294" s="214"/>
      <c r="H294" s="214"/>
      <c r="I294" s="172"/>
      <c r="J294" s="173"/>
      <c r="K294" s="174"/>
      <c r="L294" s="175"/>
      <c r="M294" s="88"/>
      <c r="N294" s="88"/>
      <c r="O294" s="77"/>
      <c r="P294" s="78"/>
      <c r="Q294" s="79"/>
      <c r="R294" s="80"/>
    </row>
    <row r="295" spans="1:18" ht="12.95" customHeight="1" outlineLevel="2">
      <c r="A295" s="6"/>
      <c r="B295" s="191">
        <v>261</v>
      </c>
      <c r="C295" s="168">
        <v>733</v>
      </c>
      <c r="D295" s="169" t="s">
        <v>266</v>
      </c>
      <c r="E295" s="169"/>
      <c r="F295" s="169"/>
      <c r="G295" s="214"/>
      <c r="H295" s="214"/>
      <c r="I295" s="172"/>
      <c r="J295" s="173"/>
      <c r="K295" s="174"/>
      <c r="L295" s="175"/>
      <c r="M295" s="88"/>
      <c r="N295" s="88"/>
      <c r="O295" s="77"/>
      <c r="P295" s="78"/>
      <c r="Q295" s="79"/>
      <c r="R295" s="80"/>
    </row>
    <row r="296" spans="1:18" ht="12.95" customHeight="1" outlineLevel="2">
      <c r="A296" s="6"/>
      <c r="B296" s="191">
        <v>262</v>
      </c>
      <c r="C296" s="168">
        <v>734</v>
      </c>
      <c r="D296" s="184" t="s">
        <v>267</v>
      </c>
      <c r="E296" s="184"/>
      <c r="F296" s="169"/>
      <c r="G296" s="214"/>
      <c r="H296" s="214"/>
      <c r="I296" s="172"/>
      <c r="J296" s="173"/>
      <c r="K296" s="174"/>
      <c r="L296" s="175"/>
      <c r="M296" s="88"/>
      <c r="N296" s="88"/>
      <c r="O296" s="77"/>
      <c r="P296" s="78"/>
      <c r="Q296" s="79"/>
      <c r="R296" s="80"/>
    </row>
    <row r="297" spans="1:18" ht="12.95" customHeight="1" outlineLevel="2">
      <c r="A297" s="6"/>
      <c r="B297" s="191">
        <v>263</v>
      </c>
      <c r="C297" s="168">
        <v>735</v>
      </c>
      <c r="D297" s="169" t="s">
        <v>268</v>
      </c>
      <c r="E297" s="169"/>
      <c r="F297" s="169"/>
      <c r="G297" s="214"/>
      <c r="H297" s="214"/>
      <c r="I297" s="172"/>
      <c r="J297" s="173"/>
      <c r="K297" s="174"/>
      <c r="L297" s="175"/>
      <c r="M297" s="88"/>
      <c r="N297" s="88"/>
      <c r="O297" s="77"/>
      <c r="P297" s="78"/>
      <c r="Q297" s="79"/>
      <c r="R297" s="80"/>
    </row>
    <row r="298" spans="1:18" ht="12.95" customHeight="1" outlineLevel="2">
      <c r="A298" s="6"/>
      <c r="B298" s="191">
        <v>264</v>
      </c>
      <c r="C298" s="168">
        <v>736</v>
      </c>
      <c r="D298" s="169" t="s">
        <v>269</v>
      </c>
      <c r="E298" s="169"/>
      <c r="F298" s="169"/>
      <c r="G298" s="214"/>
      <c r="H298" s="214"/>
      <c r="I298" s="172"/>
      <c r="J298" s="173"/>
      <c r="K298" s="174"/>
      <c r="L298" s="175"/>
      <c r="M298" s="88"/>
      <c r="N298" s="88"/>
      <c r="O298" s="77"/>
      <c r="P298" s="78"/>
      <c r="Q298" s="79"/>
      <c r="R298" s="80"/>
    </row>
    <row r="299" spans="1:18" ht="12.95" customHeight="1" outlineLevel="2">
      <c r="A299" s="6"/>
      <c r="B299" s="191">
        <v>265</v>
      </c>
      <c r="C299" s="168">
        <v>739</v>
      </c>
      <c r="D299" s="169" t="s">
        <v>270</v>
      </c>
      <c r="E299" s="169"/>
      <c r="F299" s="169"/>
      <c r="G299" s="214"/>
      <c r="H299" s="214"/>
      <c r="I299" s="172"/>
      <c r="J299" s="173"/>
      <c r="K299" s="174"/>
      <c r="L299" s="175"/>
      <c r="M299" s="88"/>
      <c r="N299" s="88"/>
      <c r="O299" s="77"/>
      <c r="P299" s="78"/>
      <c r="Q299" s="79"/>
      <c r="R299" s="80"/>
    </row>
    <row r="300" spans="1:18" ht="12.95" customHeight="1" outlineLevel="1">
      <c r="A300" s="6"/>
      <c r="B300" s="191">
        <v>266</v>
      </c>
      <c r="C300" s="156">
        <v>740</v>
      </c>
      <c r="D300" s="157" t="s">
        <v>80</v>
      </c>
      <c r="E300" s="157"/>
      <c r="F300" s="157"/>
      <c r="G300" s="212"/>
      <c r="H300" s="212"/>
      <c r="I300" s="176"/>
      <c r="J300" s="161"/>
      <c r="K300" s="217"/>
      <c r="L300" s="163"/>
      <c r="M300" s="87"/>
      <c r="N300" s="87"/>
      <c r="O300" s="71"/>
      <c r="P300" s="64"/>
      <c r="Q300" s="91"/>
      <c r="R300" s="72"/>
    </row>
    <row r="301" spans="1:18" ht="12.95" customHeight="1" outlineLevel="2">
      <c r="A301" s="6"/>
      <c r="B301" s="191">
        <v>267</v>
      </c>
      <c r="C301" s="168">
        <v>741</v>
      </c>
      <c r="D301" s="169" t="s">
        <v>271</v>
      </c>
      <c r="E301" s="169"/>
      <c r="F301" s="169"/>
      <c r="G301" s="214"/>
      <c r="H301" s="214"/>
      <c r="I301" s="172"/>
      <c r="J301" s="173"/>
      <c r="K301" s="174"/>
      <c r="L301" s="175"/>
      <c r="M301" s="88"/>
      <c r="N301" s="88"/>
      <c r="O301" s="77"/>
      <c r="P301" s="78"/>
      <c r="Q301" s="79"/>
      <c r="R301" s="80"/>
    </row>
    <row r="302" spans="1:18" ht="12.95" customHeight="1" outlineLevel="2">
      <c r="A302" s="6"/>
      <c r="B302" s="191">
        <v>268</v>
      </c>
      <c r="C302" s="168">
        <v>742</v>
      </c>
      <c r="D302" s="169" t="s">
        <v>272</v>
      </c>
      <c r="E302" s="169"/>
      <c r="F302" s="169"/>
      <c r="G302" s="214"/>
      <c r="H302" s="214"/>
      <c r="I302" s="172"/>
      <c r="J302" s="173"/>
      <c r="K302" s="174"/>
      <c r="L302" s="175"/>
      <c r="M302" s="88"/>
      <c r="N302" s="88"/>
      <c r="O302" s="77"/>
      <c r="P302" s="78"/>
      <c r="Q302" s="79"/>
      <c r="R302" s="80"/>
    </row>
    <row r="303" spans="1:18" ht="12.95" customHeight="1" outlineLevel="2">
      <c r="A303" s="6"/>
      <c r="B303" s="191">
        <v>269</v>
      </c>
      <c r="C303" s="168">
        <v>743</v>
      </c>
      <c r="D303" s="169" t="s">
        <v>273</v>
      </c>
      <c r="E303" s="169"/>
      <c r="F303" s="169"/>
      <c r="G303" s="214"/>
      <c r="H303" s="214"/>
      <c r="I303" s="172"/>
      <c r="J303" s="173"/>
      <c r="K303" s="174"/>
      <c r="L303" s="175"/>
      <c r="M303" s="88"/>
      <c r="N303" s="88"/>
      <c r="O303" s="77"/>
      <c r="P303" s="78"/>
      <c r="Q303" s="79"/>
      <c r="R303" s="80"/>
    </row>
    <row r="304" spans="1:18" ht="12.95" customHeight="1" outlineLevel="2">
      <c r="A304" s="6"/>
      <c r="B304" s="191">
        <v>270</v>
      </c>
      <c r="C304" s="168">
        <v>744</v>
      </c>
      <c r="D304" s="169" t="s">
        <v>274</v>
      </c>
      <c r="E304" s="169"/>
      <c r="F304" s="169"/>
      <c r="G304" s="214"/>
      <c r="H304" s="214"/>
      <c r="I304" s="172"/>
      <c r="J304" s="173"/>
      <c r="K304" s="174"/>
      <c r="L304" s="175"/>
      <c r="M304" s="88"/>
      <c r="N304" s="88"/>
      <c r="O304" s="77"/>
      <c r="P304" s="78"/>
      <c r="Q304" s="79"/>
      <c r="R304" s="80"/>
    </row>
    <row r="305" spans="1:21" ht="12.95" customHeight="1" outlineLevel="2">
      <c r="A305" s="6"/>
      <c r="B305" s="191">
        <v>271</v>
      </c>
      <c r="C305" s="168">
        <v>745</v>
      </c>
      <c r="D305" s="169" t="s">
        <v>275</v>
      </c>
      <c r="E305" s="169"/>
      <c r="F305" s="169"/>
      <c r="G305" s="214"/>
      <c r="H305" s="214"/>
      <c r="I305" s="172"/>
      <c r="J305" s="173"/>
      <c r="K305" s="174"/>
      <c r="L305" s="175"/>
      <c r="M305" s="88"/>
      <c r="N305" s="88"/>
      <c r="O305" s="77"/>
      <c r="P305" s="78"/>
      <c r="Q305" s="79"/>
      <c r="R305" s="80"/>
    </row>
    <row r="306" spans="1:21" ht="12.95" customHeight="1" outlineLevel="2">
      <c r="A306" s="6"/>
      <c r="B306" s="191">
        <v>272</v>
      </c>
      <c r="C306" s="168">
        <v>746</v>
      </c>
      <c r="D306" s="169" t="s">
        <v>276</v>
      </c>
      <c r="E306" s="169"/>
      <c r="F306" s="169"/>
      <c r="G306" s="214"/>
      <c r="H306" s="214"/>
      <c r="I306" s="172"/>
      <c r="J306" s="173"/>
      <c r="K306" s="174"/>
      <c r="L306" s="175"/>
      <c r="M306" s="88"/>
      <c r="N306" s="88"/>
      <c r="O306" s="77"/>
      <c r="P306" s="78"/>
      <c r="Q306" s="79"/>
      <c r="R306" s="80"/>
    </row>
    <row r="307" spans="1:21" ht="12.95" customHeight="1" outlineLevel="2">
      <c r="A307" s="6"/>
      <c r="B307" s="191">
        <v>273</v>
      </c>
      <c r="C307" s="168">
        <v>747</v>
      </c>
      <c r="D307" s="169" t="s">
        <v>277</v>
      </c>
      <c r="E307" s="169"/>
      <c r="F307" s="169"/>
      <c r="G307" s="214"/>
      <c r="H307" s="214"/>
      <c r="I307" s="172"/>
      <c r="J307" s="173"/>
      <c r="K307" s="174"/>
      <c r="L307" s="175"/>
      <c r="M307" s="88"/>
      <c r="N307" s="88"/>
      <c r="O307" s="77"/>
      <c r="P307" s="78"/>
      <c r="Q307" s="79"/>
      <c r="R307" s="80"/>
    </row>
    <row r="308" spans="1:21" ht="12.95" customHeight="1" outlineLevel="2">
      <c r="A308" s="6"/>
      <c r="B308" s="191">
        <v>274</v>
      </c>
      <c r="C308" s="168">
        <v>748</v>
      </c>
      <c r="D308" s="169" t="s">
        <v>278</v>
      </c>
      <c r="E308" s="169"/>
      <c r="F308" s="169"/>
      <c r="G308" s="214"/>
      <c r="H308" s="214"/>
      <c r="I308" s="172"/>
      <c r="J308" s="173"/>
      <c r="K308" s="174"/>
      <c r="L308" s="175"/>
      <c r="M308" s="88"/>
      <c r="N308" s="88"/>
      <c r="O308" s="77"/>
      <c r="P308" s="78"/>
      <c r="Q308" s="79"/>
      <c r="R308" s="80"/>
    </row>
    <row r="309" spans="1:21" ht="12.95" customHeight="1" outlineLevel="2">
      <c r="A309" s="6"/>
      <c r="B309" s="191">
        <v>275</v>
      </c>
      <c r="C309" s="168">
        <v>749</v>
      </c>
      <c r="D309" s="169" t="s">
        <v>279</v>
      </c>
      <c r="E309" s="169"/>
      <c r="F309" s="169"/>
      <c r="G309" s="214"/>
      <c r="H309" s="214"/>
      <c r="I309" s="172"/>
      <c r="J309" s="173"/>
      <c r="K309" s="174"/>
      <c r="L309" s="175"/>
      <c r="M309" s="88"/>
      <c r="N309" s="88"/>
      <c r="O309" s="77"/>
      <c r="P309" s="78"/>
      <c r="Q309" s="79"/>
      <c r="R309" s="80"/>
    </row>
    <row r="310" spans="1:21" ht="12.95" customHeight="1" outlineLevel="1">
      <c r="A310" s="6"/>
      <c r="B310" s="191">
        <v>276</v>
      </c>
      <c r="C310" s="156">
        <v>750</v>
      </c>
      <c r="D310" s="157" t="s">
        <v>81</v>
      </c>
      <c r="E310" s="157"/>
      <c r="F310" s="157"/>
      <c r="G310" s="212"/>
      <c r="H310" s="212"/>
      <c r="I310" s="176"/>
      <c r="J310" s="161"/>
      <c r="K310" s="217"/>
      <c r="L310" s="163"/>
      <c r="M310" s="87"/>
      <c r="N310" s="87"/>
      <c r="O310" s="71"/>
      <c r="P310" s="64"/>
      <c r="Q310" s="91"/>
      <c r="R310" s="72"/>
    </row>
    <row r="311" spans="1:21" ht="12.95" customHeight="1" outlineLevel="2">
      <c r="A311" s="6"/>
      <c r="B311" s="191">
        <v>277</v>
      </c>
      <c r="C311" s="168">
        <v>751</v>
      </c>
      <c r="D311" s="169" t="s">
        <v>280</v>
      </c>
      <c r="E311" s="169"/>
      <c r="F311" s="169"/>
      <c r="G311" s="214"/>
      <c r="H311" s="214"/>
      <c r="I311" s="172"/>
      <c r="J311" s="173"/>
      <c r="K311" s="174"/>
      <c r="L311" s="175"/>
      <c r="M311" s="88"/>
      <c r="N311" s="88"/>
      <c r="O311" s="77"/>
      <c r="P311" s="78"/>
      <c r="Q311" s="79"/>
      <c r="R311" s="80"/>
    </row>
    <row r="312" spans="1:21" ht="12.95" customHeight="1" outlineLevel="2">
      <c r="A312" s="6"/>
      <c r="B312" s="191">
        <v>278</v>
      </c>
      <c r="C312" s="168">
        <v>752</v>
      </c>
      <c r="D312" s="169" t="s">
        <v>281</v>
      </c>
      <c r="E312" s="169"/>
      <c r="F312" s="169"/>
      <c r="G312" s="214"/>
      <c r="H312" s="214"/>
      <c r="I312" s="172"/>
      <c r="J312" s="173"/>
      <c r="K312" s="174"/>
      <c r="L312" s="175"/>
      <c r="M312" s="88"/>
      <c r="N312" s="88"/>
      <c r="O312" s="77"/>
      <c r="P312" s="78"/>
      <c r="Q312" s="79"/>
      <c r="R312" s="80"/>
    </row>
    <row r="313" spans="1:21" ht="12.95" customHeight="1" outlineLevel="2">
      <c r="A313" s="6"/>
      <c r="B313" s="191">
        <v>279</v>
      </c>
      <c r="C313" s="168">
        <v>759</v>
      </c>
      <c r="D313" s="169" t="s">
        <v>282</v>
      </c>
      <c r="E313" s="169"/>
      <c r="F313" s="169"/>
      <c r="G313" s="214"/>
      <c r="H313" s="214"/>
      <c r="I313" s="172"/>
      <c r="J313" s="173"/>
      <c r="K313" s="174"/>
      <c r="L313" s="175"/>
      <c r="M313" s="88"/>
      <c r="N313" s="88"/>
      <c r="O313" s="77"/>
      <c r="P313" s="78"/>
      <c r="Q313" s="79"/>
      <c r="R313" s="80"/>
    </row>
    <row r="314" spans="1:21" ht="12.95" customHeight="1" outlineLevel="1">
      <c r="A314" s="5"/>
      <c r="B314" s="191">
        <v>280</v>
      </c>
      <c r="C314" s="156">
        <v>760</v>
      </c>
      <c r="D314" s="157" t="s">
        <v>82</v>
      </c>
      <c r="E314" s="305" t="s">
        <v>83</v>
      </c>
      <c r="F314" s="306"/>
      <c r="G314" s="212" t="str">
        <f>IF(AND(SUM(K314)&lt;&gt;0,SUM(L314)&lt;&gt;0),L314*12*100/(K314*J314),"")</f>
        <v/>
      </c>
      <c r="H314" s="212"/>
      <c r="I314" s="218" t="s">
        <v>84</v>
      </c>
      <c r="J314" s="219">
        <f>MAX(J315:J318)</f>
        <v>0</v>
      </c>
      <c r="K314" s="213"/>
      <c r="L314" s="163"/>
      <c r="M314" s="87"/>
      <c r="N314" s="87"/>
      <c r="O314" s="92"/>
      <c r="P314" s="93"/>
      <c r="Q314" s="86"/>
      <c r="R314" s="72"/>
    </row>
    <row r="315" spans="1:21" ht="12.95" customHeight="1" outlineLevel="2">
      <c r="A315" s="5"/>
      <c r="B315" s="191">
        <v>281</v>
      </c>
      <c r="C315" s="168">
        <v>761</v>
      </c>
      <c r="D315" s="169" t="s">
        <v>283</v>
      </c>
      <c r="E315" s="169"/>
      <c r="F315" s="169"/>
      <c r="G315" s="220"/>
      <c r="H315" s="220"/>
      <c r="I315" s="221"/>
      <c r="J315" s="222"/>
      <c r="K315" s="213"/>
      <c r="L315" s="163"/>
      <c r="M315" s="89"/>
      <c r="N315" s="89"/>
      <c r="O315" s="94"/>
      <c r="P315" s="95"/>
      <c r="Q315" s="86"/>
      <c r="R315" s="72"/>
    </row>
    <row r="316" spans="1:21" ht="12.95" customHeight="1" outlineLevel="2">
      <c r="A316" s="5"/>
      <c r="B316" s="191">
        <v>282</v>
      </c>
      <c r="C316" s="168">
        <v>762</v>
      </c>
      <c r="D316" s="169" t="s">
        <v>284</v>
      </c>
      <c r="E316" s="169" t="s">
        <v>285</v>
      </c>
      <c r="F316" s="223"/>
      <c r="G316" s="220"/>
      <c r="H316" s="220"/>
      <c r="I316" s="221"/>
      <c r="J316" s="222"/>
      <c r="K316" s="213"/>
      <c r="L316" s="163"/>
      <c r="M316" s="89"/>
      <c r="N316" s="89"/>
      <c r="O316" s="94"/>
      <c r="P316" s="95"/>
      <c r="Q316" s="86"/>
      <c r="R316" s="72"/>
      <c r="U316" s="25"/>
    </row>
    <row r="317" spans="1:21" ht="12.95" customHeight="1" outlineLevel="2">
      <c r="A317" s="5"/>
      <c r="B317" s="191">
        <v>283</v>
      </c>
      <c r="C317" s="168">
        <v>763</v>
      </c>
      <c r="D317" s="169" t="s">
        <v>286</v>
      </c>
      <c r="E317" s="169" t="s">
        <v>285</v>
      </c>
      <c r="F317" s="224"/>
      <c r="G317" s="220"/>
      <c r="H317" s="220"/>
      <c r="I317" s="221"/>
      <c r="J317" s="222"/>
      <c r="K317" s="213"/>
      <c r="L317" s="163"/>
      <c r="M317" s="89"/>
      <c r="N317" s="89"/>
      <c r="O317" s="94"/>
      <c r="P317" s="95"/>
      <c r="Q317" s="86"/>
      <c r="R317" s="72"/>
    </row>
    <row r="318" spans="1:21" ht="12.95" customHeight="1" outlineLevel="2">
      <c r="A318" s="5"/>
      <c r="B318" s="191">
        <v>284</v>
      </c>
      <c r="C318" s="168">
        <v>769</v>
      </c>
      <c r="D318" s="169" t="s">
        <v>287</v>
      </c>
      <c r="E318" s="169"/>
      <c r="F318" s="169"/>
      <c r="G318" s="220"/>
      <c r="H318" s="220"/>
      <c r="I318" s="221"/>
      <c r="J318" s="222"/>
      <c r="K318" s="213"/>
      <c r="L318" s="163"/>
      <c r="M318" s="89"/>
      <c r="N318" s="89"/>
      <c r="O318" s="94"/>
      <c r="P318" s="95"/>
      <c r="Q318" s="86"/>
      <c r="R318" s="72"/>
    </row>
    <row r="319" spans="1:21" ht="12.95" customHeight="1" outlineLevel="1">
      <c r="A319" s="6"/>
      <c r="B319" s="191">
        <v>285</v>
      </c>
      <c r="C319" s="156">
        <v>770</v>
      </c>
      <c r="D319" s="157" t="s">
        <v>85</v>
      </c>
      <c r="E319" s="157"/>
      <c r="F319" s="157"/>
      <c r="G319" s="212"/>
      <c r="H319" s="212"/>
      <c r="I319" s="176"/>
      <c r="J319" s="161"/>
      <c r="K319" s="217"/>
      <c r="L319" s="163"/>
      <c r="M319" s="87"/>
      <c r="N319" s="87"/>
      <c r="O319" s="71"/>
      <c r="P319" s="64"/>
      <c r="Q319" s="91"/>
      <c r="R319" s="72"/>
    </row>
    <row r="320" spans="1:21" ht="12.95" customHeight="1" outlineLevel="2">
      <c r="A320" s="6"/>
      <c r="B320" s="191">
        <v>286</v>
      </c>
      <c r="C320" s="168">
        <v>771</v>
      </c>
      <c r="D320" s="169" t="s">
        <v>288</v>
      </c>
      <c r="E320" s="169"/>
      <c r="F320" s="169"/>
      <c r="G320" s="214"/>
      <c r="H320" s="214"/>
      <c r="I320" s="172"/>
      <c r="J320" s="173"/>
      <c r="K320" s="174"/>
      <c r="L320" s="175"/>
      <c r="M320" s="88"/>
      <c r="N320" s="88"/>
      <c r="O320" s="77"/>
      <c r="P320" s="78"/>
      <c r="Q320" s="79"/>
      <c r="R320" s="80"/>
    </row>
    <row r="321" spans="1:18" ht="12.95" customHeight="1" outlineLevel="2">
      <c r="A321" s="6"/>
      <c r="B321" s="191">
        <v>287</v>
      </c>
      <c r="C321" s="168">
        <v>772</v>
      </c>
      <c r="D321" s="169" t="s">
        <v>289</v>
      </c>
      <c r="E321" s="169"/>
      <c r="F321" s="169"/>
      <c r="G321" s="214"/>
      <c r="H321" s="214"/>
      <c r="I321" s="172"/>
      <c r="J321" s="173"/>
      <c r="K321" s="174"/>
      <c r="L321" s="175"/>
      <c r="M321" s="88"/>
      <c r="N321" s="88"/>
      <c r="O321" s="77"/>
      <c r="P321" s="78"/>
      <c r="Q321" s="79"/>
      <c r="R321" s="80"/>
    </row>
    <row r="322" spans="1:18" ht="12.95" customHeight="1" outlineLevel="2">
      <c r="A322" s="6"/>
      <c r="B322" s="191">
        <v>288</v>
      </c>
      <c r="C322" s="168">
        <v>773</v>
      </c>
      <c r="D322" s="169" t="s">
        <v>290</v>
      </c>
      <c r="E322" s="169"/>
      <c r="F322" s="169"/>
      <c r="G322" s="214"/>
      <c r="H322" s="214"/>
      <c r="I322" s="172"/>
      <c r="J322" s="173"/>
      <c r="K322" s="174"/>
      <c r="L322" s="175"/>
      <c r="M322" s="88"/>
      <c r="N322" s="88"/>
      <c r="O322" s="77"/>
      <c r="P322" s="78"/>
      <c r="Q322" s="79"/>
      <c r="R322" s="80"/>
    </row>
    <row r="323" spans="1:18" ht="12.95" customHeight="1" outlineLevel="2">
      <c r="A323" s="6"/>
      <c r="B323" s="191">
        <v>289</v>
      </c>
      <c r="C323" s="168">
        <v>774</v>
      </c>
      <c r="D323" s="169" t="s">
        <v>291</v>
      </c>
      <c r="E323" s="169"/>
      <c r="F323" s="169"/>
      <c r="G323" s="214"/>
      <c r="H323" s="214"/>
      <c r="I323" s="172"/>
      <c r="J323" s="173"/>
      <c r="K323" s="174"/>
      <c r="L323" s="175"/>
      <c r="M323" s="88"/>
      <c r="N323" s="88"/>
      <c r="O323" s="77"/>
      <c r="P323" s="78"/>
      <c r="Q323" s="79"/>
      <c r="R323" s="80"/>
    </row>
    <row r="324" spans="1:18" ht="12.95" customHeight="1" outlineLevel="2">
      <c r="A324" s="6"/>
      <c r="B324" s="191">
        <v>290</v>
      </c>
      <c r="C324" s="168">
        <v>778</v>
      </c>
      <c r="D324" s="169" t="s">
        <v>292</v>
      </c>
      <c r="E324" s="169"/>
      <c r="F324" s="169"/>
      <c r="G324" s="214"/>
      <c r="H324" s="214"/>
      <c r="I324" s="172"/>
      <c r="J324" s="173"/>
      <c r="K324" s="174"/>
      <c r="L324" s="175"/>
      <c r="M324" s="88"/>
      <c r="N324" s="88"/>
      <c r="O324" s="77"/>
      <c r="P324" s="78"/>
      <c r="Q324" s="79"/>
      <c r="R324" s="80"/>
    </row>
    <row r="325" spans="1:18" ht="12.95" customHeight="1" outlineLevel="2">
      <c r="A325" s="6"/>
      <c r="B325" s="191">
        <v>291</v>
      </c>
      <c r="C325" s="168">
        <v>779</v>
      </c>
      <c r="D325" s="169" t="s">
        <v>293</v>
      </c>
      <c r="E325" s="169"/>
      <c r="F325" s="169"/>
      <c r="G325" s="214"/>
      <c r="H325" s="214"/>
      <c r="I325" s="172"/>
      <c r="J325" s="173"/>
      <c r="K325" s="174"/>
      <c r="L325" s="175"/>
      <c r="M325" s="88"/>
      <c r="N325" s="88"/>
      <c r="O325" s="77"/>
      <c r="P325" s="78"/>
      <c r="Q325" s="79"/>
      <c r="R325" s="80"/>
    </row>
    <row r="326" spans="1:18" ht="12.95" customHeight="1" outlineLevel="1">
      <c r="A326" s="6"/>
      <c r="B326" s="164">
        <v>292</v>
      </c>
      <c r="C326" s="156">
        <v>790</v>
      </c>
      <c r="D326" s="157" t="s">
        <v>87</v>
      </c>
      <c r="E326" s="157"/>
      <c r="F326" s="157"/>
      <c r="G326" s="225"/>
      <c r="H326" s="225"/>
      <c r="I326" s="280" t="s">
        <v>86</v>
      </c>
      <c r="J326" s="281"/>
      <c r="K326" s="213"/>
      <c r="L326" s="177"/>
      <c r="M326" s="96"/>
      <c r="N326" s="96"/>
      <c r="O326" s="278"/>
      <c r="P326" s="278"/>
      <c r="Q326" s="86"/>
      <c r="R326" s="72"/>
    </row>
    <row r="327" spans="1:18" s="21" customFormat="1" ht="2.95" customHeight="1" thickBot="1">
      <c r="A327" s="11"/>
      <c r="B327" s="226"/>
      <c r="C327" s="142"/>
      <c r="D327" s="143"/>
      <c r="E327" s="143"/>
      <c r="F327" s="143"/>
      <c r="G327" s="145"/>
      <c r="H327" s="145"/>
      <c r="I327" s="143"/>
      <c r="J327" s="143"/>
      <c r="K327" s="143"/>
      <c r="L327" s="227"/>
      <c r="M327" s="67"/>
      <c r="N327" s="67"/>
      <c r="O327" s="69"/>
      <c r="P327" s="69"/>
      <c r="Q327" s="69"/>
      <c r="R327" s="81"/>
    </row>
    <row r="328" spans="1:18" ht="15.05" customHeight="1">
      <c r="A328" s="12"/>
      <c r="B328" s="228">
        <v>293</v>
      </c>
      <c r="C328" s="229"/>
      <c r="D328" s="230" t="s">
        <v>88</v>
      </c>
      <c r="E328" s="231"/>
      <c r="F328" s="231"/>
      <c r="G328" s="232"/>
      <c r="H328" s="232"/>
      <c r="I328" s="233"/>
      <c r="J328" s="234"/>
      <c r="K328" s="233"/>
      <c r="L328" s="235"/>
      <c r="M328" s="63"/>
      <c r="N328" s="63"/>
      <c r="O328" s="71"/>
      <c r="P328" s="64"/>
      <c r="Q328" s="71"/>
      <c r="R328" s="97"/>
    </row>
    <row r="329" spans="1:18" ht="15.05" customHeight="1" thickBot="1">
      <c r="A329" s="12"/>
      <c r="B329" s="236">
        <v>294</v>
      </c>
      <c r="C329" s="237"/>
      <c r="D329" s="238" t="s">
        <v>19</v>
      </c>
      <c r="E329" s="239"/>
      <c r="F329" s="239"/>
      <c r="G329" s="240"/>
      <c r="H329" s="240"/>
      <c r="I329" s="241"/>
      <c r="J329" s="242"/>
      <c r="K329" s="241"/>
      <c r="L329" s="243"/>
      <c r="M329" s="98"/>
      <c r="N329" s="98"/>
      <c r="O329" s="71"/>
      <c r="P329" s="64"/>
      <c r="Q329" s="71"/>
      <c r="R329" s="97"/>
    </row>
    <row r="330" spans="1:18" ht="15.05" customHeight="1">
      <c r="A330" s="12"/>
      <c r="B330" s="244"/>
      <c r="C330" s="245"/>
      <c r="D330" s="246"/>
      <c r="E330" s="246"/>
      <c r="F330" s="246"/>
      <c r="G330" s="247"/>
      <c r="H330" s="247"/>
      <c r="I330" s="248"/>
      <c r="J330" s="249"/>
      <c r="K330" s="248"/>
      <c r="L330" s="250"/>
      <c r="M330" s="99"/>
      <c r="N330" s="99"/>
      <c r="O330" s="71"/>
      <c r="P330" s="64"/>
      <c r="Q330" s="71"/>
      <c r="R330" s="100"/>
    </row>
    <row r="331" spans="1:18" s="26" customFormat="1" ht="12.45">
      <c r="A331" s="12"/>
      <c r="B331" s="251"/>
      <c r="C331" s="252" t="s">
        <v>89</v>
      </c>
      <c r="D331" s="299"/>
      <c r="E331" s="299"/>
      <c r="F331" s="299"/>
      <c r="G331" s="299"/>
      <c r="H331" s="299"/>
      <c r="I331" s="299"/>
      <c r="J331" s="299"/>
      <c r="K331" s="299"/>
      <c r="L331" s="299"/>
      <c r="M331" s="101"/>
      <c r="N331" s="102"/>
      <c r="O331" s="103"/>
      <c r="P331" s="103"/>
      <c r="Q331" s="103"/>
      <c r="R331" s="103"/>
    </row>
    <row r="332" spans="1:18" s="26" customFormat="1" ht="18.850000000000001" customHeight="1">
      <c r="A332" s="12"/>
      <c r="B332" s="253"/>
      <c r="C332" s="253"/>
      <c r="D332" s="253"/>
      <c r="E332" s="253"/>
      <c r="F332" s="253"/>
      <c r="G332" s="254"/>
      <c r="H332" s="254"/>
      <c r="I332" s="253"/>
      <c r="J332" s="255"/>
      <c r="K332" s="255"/>
      <c r="L332" s="256"/>
      <c r="M332" s="104"/>
      <c r="N332" s="104"/>
      <c r="O332" s="102"/>
      <c r="P332" s="105"/>
      <c r="Q332" s="105"/>
      <c r="R332" s="103"/>
    </row>
    <row r="333" spans="1:18" s="26" customFormat="1" ht="15.05" customHeight="1">
      <c r="A333" s="12"/>
      <c r="B333" s="253"/>
      <c r="C333" s="253"/>
      <c r="D333" s="253"/>
      <c r="E333" s="253"/>
      <c r="F333" s="253"/>
      <c r="G333" s="254"/>
      <c r="H333" s="254"/>
      <c r="I333" s="253"/>
      <c r="J333" s="253"/>
      <c r="K333" s="253"/>
      <c r="L333" s="256"/>
      <c r="M333" s="104"/>
      <c r="N333" s="104"/>
      <c r="O333" s="102"/>
      <c r="P333" s="102"/>
      <c r="Q333" s="102"/>
      <c r="R333" s="103"/>
    </row>
    <row r="334" spans="1:18" s="26" customFormat="1" ht="15.05" customHeight="1">
      <c r="A334" s="12"/>
      <c r="B334" s="257"/>
      <c r="C334" s="251"/>
      <c r="D334" s="251"/>
      <c r="E334" s="251"/>
      <c r="F334" s="251"/>
      <c r="G334" s="258"/>
      <c r="H334" s="258"/>
      <c r="I334" s="251"/>
      <c r="J334" s="251"/>
      <c r="K334" s="251"/>
      <c r="L334" s="256"/>
      <c r="M334" s="51"/>
      <c r="N334" s="51"/>
      <c r="O334" s="53"/>
      <c r="P334" s="53"/>
      <c r="Q334" s="53"/>
      <c r="R334" s="103"/>
    </row>
    <row r="335" spans="1:18" s="26" customFormat="1" ht="29.95" customHeight="1">
      <c r="A335" s="12"/>
      <c r="B335" s="253"/>
      <c r="C335" s="251"/>
      <c r="D335" s="251"/>
      <c r="E335" s="251"/>
      <c r="F335" s="251"/>
      <c r="G335" s="258"/>
      <c r="H335" s="258"/>
      <c r="I335" s="251"/>
      <c r="J335" s="251"/>
      <c r="K335" s="251"/>
      <c r="L335" s="256"/>
      <c r="M335" s="51"/>
      <c r="N335" s="51"/>
      <c r="O335" s="53"/>
      <c r="P335" s="53"/>
      <c r="Q335" s="53"/>
      <c r="R335" s="103"/>
    </row>
    <row r="336" spans="1:18" s="26" customFormat="1" ht="15.05" customHeight="1">
      <c r="A336" s="13"/>
      <c r="B336" s="259"/>
      <c r="C336" s="260"/>
      <c r="D336" s="261"/>
      <c r="E336" s="261"/>
      <c r="F336" s="261"/>
      <c r="G336" s="262"/>
      <c r="H336" s="262"/>
      <c r="I336" s="260"/>
      <c r="J336" s="260"/>
      <c r="K336" s="261"/>
      <c r="L336" s="263"/>
      <c r="M336" s="45"/>
      <c r="N336" s="45"/>
      <c r="O336" s="10"/>
      <c r="P336" s="10"/>
      <c r="Q336" s="27"/>
      <c r="R336" s="28"/>
    </row>
    <row r="337" spans="1:18" s="26" customFormat="1" ht="15.05" customHeight="1">
      <c r="A337" s="13"/>
      <c r="B337" s="259"/>
      <c r="C337" s="260"/>
      <c r="D337" s="261"/>
      <c r="E337" s="261"/>
      <c r="F337" s="261"/>
      <c r="G337" s="262"/>
      <c r="H337" s="262"/>
      <c r="I337" s="260"/>
      <c r="J337" s="260"/>
      <c r="K337" s="261"/>
      <c r="L337" s="263"/>
      <c r="M337" s="45"/>
      <c r="N337" s="45"/>
      <c r="O337" s="10"/>
      <c r="P337" s="10"/>
      <c r="Q337" s="27"/>
      <c r="R337" s="28"/>
    </row>
    <row r="338" spans="1:18" s="26" customFormat="1" ht="15.05" customHeight="1">
      <c r="A338" s="13"/>
      <c r="B338" s="259"/>
      <c r="C338" s="260"/>
      <c r="D338" s="260"/>
      <c r="E338" s="260"/>
      <c r="F338" s="260"/>
      <c r="G338" s="264"/>
      <c r="H338" s="264"/>
      <c r="I338" s="260"/>
      <c r="J338" s="261"/>
      <c r="K338" s="265"/>
      <c r="L338" s="265"/>
      <c r="M338" s="46"/>
      <c r="N338" s="46"/>
      <c r="O338" s="10"/>
      <c r="P338" s="27"/>
      <c r="Q338" s="9"/>
      <c r="R338" s="9"/>
    </row>
    <row r="339" spans="1:18" s="26" customFormat="1" ht="15.05" customHeight="1">
      <c r="A339" s="13"/>
      <c r="B339" s="259"/>
      <c r="C339" s="259"/>
      <c r="D339" s="259"/>
      <c r="E339" s="259"/>
      <c r="F339" s="259"/>
      <c r="G339" s="266"/>
      <c r="H339" s="266"/>
      <c r="I339" s="259"/>
      <c r="J339" s="267"/>
      <c r="K339" s="268"/>
      <c r="L339" s="268"/>
      <c r="M339" s="47"/>
      <c r="N339" s="47"/>
      <c r="O339" s="13"/>
      <c r="P339" s="14"/>
      <c r="Q339" s="15"/>
      <c r="R339" s="15"/>
    </row>
    <row r="340" spans="1:18" s="26" customFormat="1" ht="15.05" customHeight="1">
      <c r="A340" s="13"/>
      <c r="B340" s="259"/>
      <c r="C340" s="259"/>
      <c r="D340" s="259"/>
      <c r="E340" s="259"/>
      <c r="F340" s="259"/>
      <c r="G340" s="266"/>
      <c r="H340" s="266"/>
      <c r="I340" s="259"/>
      <c r="J340" s="267"/>
      <c r="K340" s="268"/>
      <c r="L340" s="268"/>
      <c r="M340" s="47"/>
      <c r="N340" s="47"/>
      <c r="O340" s="13"/>
      <c r="P340" s="14"/>
      <c r="Q340" s="15"/>
      <c r="R340" s="15"/>
    </row>
    <row r="341" spans="1:18" s="26" customFormat="1" ht="15.05" customHeight="1">
      <c r="A341" s="13"/>
      <c r="B341" s="259"/>
      <c r="C341" s="259"/>
      <c r="D341" s="268"/>
      <c r="E341" s="268"/>
      <c r="F341" s="268"/>
      <c r="G341" s="266"/>
      <c r="H341" s="266"/>
      <c r="I341" s="259"/>
      <c r="J341" s="267"/>
      <c r="K341" s="268"/>
      <c r="L341" s="268"/>
      <c r="M341" s="47"/>
      <c r="N341" s="47"/>
      <c r="O341" s="13"/>
      <c r="P341" s="14"/>
      <c r="Q341" s="15"/>
      <c r="R341" s="15"/>
    </row>
    <row r="342" spans="1:18" s="26" customFormat="1" ht="15.05" customHeight="1">
      <c r="A342" s="13"/>
      <c r="B342" s="259"/>
      <c r="C342" s="259"/>
      <c r="D342" s="259"/>
      <c r="E342" s="259"/>
      <c r="F342" s="259"/>
      <c r="G342" s="269"/>
      <c r="H342" s="269"/>
      <c r="I342" s="259"/>
      <c r="J342" s="267"/>
      <c r="K342" s="268"/>
      <c r="L342" s="268"/>
      <c r="M342" s="48"/>
      <c r="N342" s="48"/>
      <c r="O342" s="13"/>
      <c r="P342" s="14"/>
      <c r="Q342" s="15"/>
      <c r="R342" s="15"/>
    </row>
    <row r="343" spans="1:18" s="26" customFormat="1" ht="12.45">
      <c r="A343" s="13"/>
      <c r="B343" s="259"/>
      <c r="C343" s="259"/>
      <c r="D343" s="259"/>
      <c r="E343" s="259"/>
      <c r="F343" s="259"/>
      <c r="G343" s="269"/>
      <c r="H343" s="269"/>
      <c r="I343" s="259"/>
      <c r="J343" s="268"/>
      <c r="K343" s="268"/>
      <c r="L343" s="268"/>
      <c r="M343" s="48"/>
      <c r="N343" s="48"/>
      <c r="O343" s="13"/>
      <c r="P343" s="15"/>
      <c r="Q343" s="15"/>
      <c r="R343" s="15"/>
    </row>
    <row r="344" spans="1:18" s="26" customFormat="1" ht="12.45">
      <c r="A344" s="13"/>
      <c r="B344" s="259"/>
      <c r="C344" s="259"/>
      <c r="D344" s="259"/>
      <c r="E344" s="259"/>
      <c r="F344" s="259"/>
      <c r="G344" s="269"/>
      <c r="H344" s="269"/>
      <c r="I344" s="259"/>
      <c r="J344" s="268"/>
      <c r="K344" s="268"/>
      <c r="L344" s="259"/>
      <c r="M344" s="48"/>
      <c r="N344" s="48"/>
      <c r="O344" s="13"/>
      <c r="P344" s="15"/>
      <c r="Q344" s="15"/>
      <c r="R344" s="13"/>
    </row>
    <row r="345" spans="1:18" s="26" customFormat="1" ht="12.45">
      <c r="A345" s="13"/>
      <c r="B345" s="259"/>
      <c r="C345" s="259"/>
      <c r="D345" s="259"/>
      <c r="E345" s="259"/>
      <c r="F345" s="259"/>
      <c r="G345" s="269"/>
      <c r="H345" s="269"/>
      <c r="I345" s="259"/>
      <c r="J345" s="268"/>
      <c r="K345" s="268"/>
      <c r="L345" s="259"/>
      <c r="M345" s="48"/>
      <c r="N345" s="48"/>
      <c r="O345" s="13"/>
      <c r="P345" s="15"/>
      <c r="Q345" s="15"/>
      <c r="R345" s="13"/>
    </row>
    <row r="346" spans="1:18" s="26" customFormat="1" ht="12.45">
      <c r="A346" s="13"/>
      <c r="B346" s="259"/>
      <c r="C346" s="259"/>
      <c r="D346" s="259"/>
      <c r="E346" s="259"/>
      <c r="F346" s="259"/>
      <c r="G346" s="269"/>
      <c r="H346" s="269"/>
      <c r="I346" s="259"/>
      <c r="J346" s="259"/>
      <c r="K346" s="259"/>
      <c r="L346" s="259"/>
      <c r="M346" s="48"/>
      <c r="N346" s="48"/>
      <c r="O346" s="13"/>
      <c r="P346" s="13"/>
      <c r="Q346" s="13"/>
      <c r="R346" s="13"/>
    </row>
    <row r="347" spans="1:18" s="26" customFormat="1" ht="12.45">
      <c r="A347" s="13"/>
      <c r="B347" s="259"/>
      <c r="C347" s="259"/>
      <c r="D347" s="259"/>
      <c r="E347" s="259"/>
      <c r="F347" s="259"/>
      <c r="G347" s="269"/>
      <c r="H347" s="269"/>
      <c r="I347" s="259"/>
      <c r="J347" s="259"/>
      <c r="K347" s="259"/>
      <c r="L347" s="259"/>
      <c r="M347" s="48"/>
      <c r="N347" s="48"/>
      <c r="O347" s="13"/>
      <c r="P347" s="13"/>
      <c r="Q347" s="13"/>
      <c r="R347" s="13"/>
    </row>
    <row r="348" spans="1:18" s="26" customFormat="1" ht="12.45">
      <c r="A348" s="13"/>
      <c r="B348" s="259"/>
      <c r="C348" s="259"/>
      <c r="D348" s="259"/>
      <c r="E348" s="259"/>
      <c r="F348" s="259"/>
      <c r="G348" s="269"/>
      <c r="H348" s="269"/>
      <c r="I348" s="259"/>
      <c r="J348" s="259"/>
      <c r="K348" s="268"/>
      <c r="L348" s="259"/>
      <c r="M348" s="48"/>
      <c r="N348" s="48"/>
      <c r="O348" s="13"/>
      <c r="P348" s="13"/>
      <c r="Q348" s="15"/>
      <c r="R348" s="13"/>
    </row>
    <row r="349" spans="1:18" s="26" customFormat="1" ht="12.45">
      <c r="A349" s="13"/>
      <c r="B349" s="259"/>
      <c r="C349" s="259"/>
      <c r="D349" s="259"/>
      <c r="E349" s="259"/>
      <c r="F349" s="259"/>
      <c r="G349" s="269"/>
      <c r="H349" s="269"/>
      <c r="I349" s="259"/>
      <c r="J349" s="259"/>
      <c r="K349" s="268"/>
      <c r="L349" s="259"/>
      <c r="M349" s="48"/>
      <c r="N349" s="48"/>
      <c r="O349" s="13"/>
      <c r="P349" s="13"/>
      <c r="Q349" s="15"/>
      <c r="R349" s="13"/>
    </row>
    <row r="350" spans="1:18" s="26" customFormat="1" ht="12.45">
      <c r="A350" s="13"/>
      <c r="B350" s="259"/>
      <c r="C350" s="259"/>
      <c r="D350" s="259"/>
      <c r="E350" s="259"/>
      <c r="F350" s="259"/>
      <c r="G350" s="269"/>
      <c r="H350" s="269"/>
      <c r="I350" s="259"/>
      <c r="J350" s="259"/>
      <c r="K350" s="268"/>
      <c r="L350" s="259"/>
      <c r="M350" s="48"/>
      <c r="N350" s="48"/>
      <c r="O350" s="13"/>
      <c r="P350" s="13"/>
      <c r="Q350" s="15"/>
      <c r="R350" s="13"/>
    </row>
    <row r="351" spans="1:18" s="26" customFormat="1" ht="12.45">
      <c r="A351" s="13"/>
      <c r="B351" s="259"/>
      <c r="C351" s="259"/>
      <c r="D351" s="259"/>
      <c r="E351" s="259"/>
      <c r="F351" s="259"/>
      <c r="G351" s="269"/>
      <c r="H351" s="269"/>
      <c r="I351" s="259"/>
      <c r="J351" s="259"/>
      <c r="K351" s="259"/>
      <c r="L351" s="259"/>
      <c r="M351" s="48"/>
      <c r="N351" s="48"/>
      <c r="O351" s="13"/>
      <c r="P351" s="13"/>
      <c r="Q351" s="13"/>
      <c r="R351" s="13"/>
    </row>
    <row r="352" spans="1:18" s="26" customFormat="1" ht="12.45">
      <c r="A352" s="13"/>
      <c r="B352" s="259"/>
      <c r="C352" s="259"/>
      <c r="D352" s="259"/>
      <c r="E352" s="259"/>
      <c r="F352" s="259"/>
      <c r="G352" s="269"/>
      <c r="H352" s="269"/>
      <c r="I352" s="259"/>
      <c r="J352" s="259"/>
      <c r="K352" s="259"/>
      <c r="L352" s="259"/>
      <c r="M352" s="48"/>
      <c r="N352" s="48"/>
      <c r="O352" s="13"/>
      <c r="P352" s="13"/>
      <c r="Q352" s="13"/>
      <c r="R352" s="13"/>
    </row>
    <row r="353" spans="1:18" s="26" customFormat="1" ht="12.45">
      <c r="A353" s="13"/>
      <c r="B353" s="259"/>
      <c r="C353" s="259"/>
      <c r="D353" s="259"/>
      <c r="E353" s="259"/>
      <c r="F353" s="259"/>
      <c r="G353" s="269"/>
      <c r="H353" s="269"/>
      <c r="I353" s="259"/>
      <c r="J353" s="259"/>
      <c r="K353" s="259"/>
      <c r="L353" s="259"/>
      <c r="M353" s="48"/>
      <c r="N353" s="48"/>
      <c r="O353" s="13"/>
      <c r="P353" s="13"/>
      <c r="Q353" s="13"/>
      <c r="R353" s="13"/>
    </row>
    <row r="354" spans="1:18" s="26" customFormat="1" ht="12.45">
      <c r="A354" s="29"/>
      <c r="B354" s="270"/>
      <c r="C354" s="270"/>
      <c r="D354" s="270"/>
      <c r="E354" s="270"/>
      <c r="F354" s="270"/>
      <c r="G354" s="271"/>
      <c r="H354" s="271"/>
      <c r="I354" s="270"/>
      <c r="J354" s="270"/>
      <c r="K354" s="270"/>
      <c r="L354" s="272"/>
      <c r="M354" s="49"/>
      <c r="N354" s="49"/>
      <c r="R354" s="29"/>
    </row>
    <row r="355" spans="1:18" s="26" customFormat="1" ht="12.45">
      <c r="B355" s="270"/>
      <c r="C355" s="270"/>
      <c r="D355" s="270"/>
      <c r="E355" s="270"/>
      <c r="F355" s="270"/>
      <c r="G355" s="271"/>
      <c r="H355" s="271"/>
      <c r="I355" s="270"/>
      <c r="J355" s="270"/>
      <c r="K355" s="270"/>
      <c r="L355" s="270"/>
      <c r="M355" s="49"/>
      <c r="N355" s="49"/>
    </row>
    <row r="356" spans="1:18" s="26" customFormat="1" ht="12.45">
      <c r="B356" s="270"/>
      <c r="C356" s="270"/>
      <c r="D356" s="270"/>
      <c r="E356" s="270"/>
      <c r="F356" s="270"/>
      <c r="G356" s="271"/>
      <c r="H356" s="271"/>
      <c r="I356" s="270"/>
      <c r="J356" s="270"/>
      <c r="K356" s="270"/>
      <c r="L356" s="270"/>
      <c r="M356" s="49"/>
      <c r="N356" s="49"/>
    </row>
    <row r="357" spans="1:18" s="26" customFormat="1" ht="12.45">
      <c r="B357" s="270"/>
      <c r="C357" s="270"/>
      <c r="D357" s="270"/>
      <c r="E357" s="270"/>
      <c r="F357" s="270"/>
      <c r="G357" s="271"/>
      <c r="H357" s="271"/>
      <c r="I357" s="270"/>
      <c r="J357" s="270"/>
      <c r="K357" s="270"/>
      <c r="L357" s="270"/>
      <c r="M357" s="49"/>
      <c r="N357" s="49"/>
    </row>
    <row r="358" spans="1:18" s="26" customFormat="1" ht="12.45">
      <c r="B358" s="270"/>
      <c r="C358" s="270"/>
      <c r="D358" s="270"/>
      <c r="E358" s="270"/>
      <c r="F358" s="270"/>
      <c r="G358" s="271"/>
      <c r="H358" s="271"/>
      <c r="I358" s="270"/>
      <c r="J358" s="270"/>
      <c r="K358" s="270"/>
      <c r="L358" s="270"/>
      <c r="M358" s="49"/>
      <c r="N358" s="49"/>
    </row>
    <row r="359" spans="1:18" s="26" customFormat="1" ht="12.45">
      <c r="B359" s="270"/>
      <c r="C359" s="270"/>
      <c r="D359" s="270"/>
      <c r="E359" s="270"/>
      <c r="F359" s="270"/>
      <c r="G359" s="271"/>
      <c r="H359" s="271"/>
      <c r="I359" s="270"/>
      <c r="J359" s="270"/>
      <c r="K359" s="270"/>
      <c r="L359" s="270"/>
      <c r="M359" s="49"/>
      <c r="N359" s="49"/>
    </row>
    <row r="360" spans="1:18" s="26" customFormat="1" ht="12.45">
      <c r="B360" s="270"/>
      <c r="C360" s="270"/>
      <c r="D360" s="270"/>
      <c r="E360" s="270"/>
      <c r="F360" s="270"/>
      <c r="G360" s="271"/>
      <c r="H360" s="271"/>
      <c r="I360" s="270"/>
      <c r="J360" s="270"/>
      <c r="K360" s="270"/>
      <c r="L360" s="270"/>
      <c r="M360" s="49"/>
      <c r="N360" s="49"/>
    </row>
    <row r="361" spans="1:18" s="26" customFormat="1" ht="12.45">
      <c r="B361" s="270"/>
      <c r="C361" s="270"/>
      <c r="D361" s="270"/>
      <c r="E361" s="270"/>
      <c r="F361" s="270"/>
      <c r="G361" s="271"/>
      <c r="H361" s="271"/>
      <c r="I361" s="270"/>
      <c r="J361" s="270"/>
      <c r="K361" s="270"/>
      <c r="L361" s="270"/>
      <c r="M361" s="49"/>
      <c r="N361" s="49"/>
    </row>
    <row r="362" spans="1:18" s="26" customFormat="1" ht="12.45">
      <c r="B362" s="270"/>
      <c r="C362" s="270"/>
      <c r="D362" s="270"/>
      <c r="E362" s="270"/>
      <c r="F362" s="270"/>
      <c r="G362" s="271"/>
      <c r="H362" s="271"/>
      <c r="I362" s="270"/>
      <c r="J362" s="270"/>
      <c r="K362" s="270"/>
      <c r="L362" s="270"/>
      <c r="M362" s="49"/>
      <c r="N362" s="49"/>
    </row>
    <row r="363" spans="1:18" s="26" customFormat="1" ht="12.45">
      <c r="B363" s="270"/>
      <c r="C363" s="270"/>
      <c r="D363" s="270"/>
      <c r="E363" s="270"/>
      <c r="F363" s="270"/>
      <c r="G363" s="271"/>
      <c r="H363" s="271"/>
      <c r="I363" s="270"/>
      <c r="J363" s="270"/>
      <c r="K363" s="270"/>
      <c r="L363" s="270"/>
      <c r="M363" s="49"/>
      <c r="N363" s="49"/>
    </row>
    <row r="364" spans="1:18" s="26" customFormat="1" ht="12.45">
      <c r="B364" s="270"/>
      <c r="C364" s="270"/>
      <c r="D364" s="270"/>
      <c r="E364" s="270"/>
      <c r="F364" s="270"/>
      <c r="G364" s="271"/>
      <c r="H364" s="271"/>
      <c r="I364" s="270"/>
      <c r="J364" s="270"/>
      <c r="K364" s="270"/>
      <c r="L364" s="270"/>
      <c r="M364" s="49"/>
      <c r="N364" s="49"/>
    </row>
    <row r="365" spans="1:18" s="26" customFormat="1" ht="12.45">
      <c r="B365" s="270"/>
      <c r="C365" s="270"/>
      <c r="D365" s="270"/>
      <c r="E365" s="270"/>
      <c r="F365" s="270"/>
      <c r="G365" s="271"/>
      <c r="H365" s="271"/>
      <c r="I365" s="270"/>
      <c r="J365" s="270"/>
      <c r="K365" s="270"/>
      <c r="L365" s="270"/>
      <c r="M365" s="49"/>
      <c r="N365" s="49"/>
    </row>
    <row r="366" spans="1:18" s="26" customFormat="1" ht="12.45">
      <c r="B366" s="270"/>
      <c r="C366" s="270"/>
      <c r="D366" s="270"/>
      <c r="E366" s="270"/>
      <c r="F366" s="270"/>
      <c r="G366" s="271"/>
      <c r="H366" s="271"/>
      <c r="I366" s="270"/>
      <c r="J366" s="270"/>
      <c r="K366" s="270"/>
      <c r="L366" s="270"/>
      <c r="M366" s="49"/>
      <c r="N366" s="49"/>
    </row>
    <row r="367" spans="1:18" s="26" customFormat="1" ht="12.45">
      <c r="B367" s="270"/>
      <c r="C367" s="270"/>
      <c r="D367" s="270"/>
      <c r="E367" s="270"/>
      <c r="F367" s="270"/>
      <c r="G367" s="271"/>
      <c r="H367" s="271"/>
      <c r="I367" s="270"/>
      <c r="J367" s="270"/>
      <c r="K367" s="270"/>
      <c r="L367" s="270"/>
      <c r="M367" s="49"/>
      <c r="N367" s="49"/>
    </row>
    <row r="368" spans="1:18" s="26" customFormat="1" ht="12.45">
      <c r="B368" s="270"/>
      <c r="C368" s="270"/>
      <c r="D368" s="270"/>
      <c r="E368" s="270"/>
      <c r="F368" s="270"/>
      <c r="G368" s="271"/>
      <c r="H368" s="271"/>
      <c r="I368" s="270"/>
      <c r="J368" s="270"/>
      <c r="K368" s="270"/>
      <c r="L368" s="270"/>
      <c r="M368" s="49"/>
      <c r="N368" s="49"/>
    </row>
    <row r="369" spans="2:14" s="26" customFormat="1" ht="12.45">
      <c r="B369" s="270"/>
      <c r="C369" s="270"/>
      <c r="D369" s="270"/>
      <c r="E369" s="270"/>
      <c r="F369" s="270"/>
      <c r="G369" s="271"/>
      <c r="H369" s="271"/>
      <c r="I369" s="270"/>
      <c r="J369" s="270"/>
      <c r="K369" s="270"/>
      <c r="L369" s="270"/>
      <c r="M369" s="49"/>
      <c r="N369" s="49"/>
    </row>
    <row r="370" spans="2:14" s="26" customFormat="1" ht="12.45">
      <c r="B370" s="270"/>
      <c r="C370" s="270"/>
      <c r="D370" s="270"/>
      <c r="E370" s="270"/>
      <c r="F370" s="270"/>
      <c r="G370" s="271"/>
      <c r="H370" s="271"/>
      <c r="I370" s="270"/>
      <c r="J370" s="270"/>
      <c r="K370" s="270"/>
      <c r="L370" s="270"/>
      <c r="M370" s="49"/>
      <c r="N370" s="49"/>
    </row>
    <row r="371" spans="2:14" s="26" customFormat="1" ht="12.45">
      <c r="B371" s="270"/>
      <c r="C371" s="270"/>
      <c r="D371" s="270"/>
      <c r="E371" s="270"/>
      <c r="F371" s="270"/>
      <c r="G371" s="271"/>
      <c r="H371" s="271"/>
      <c r="I371" s="270"/>
      <c r="J371" s="270"/>
      <c r="K371" s="270"/>
      <c r="L371" s="270"/>
      <c r="M371" s="49"/>
      <c r="N371" s="49"/>
    </row>
    <row r="372" spans="2:14" s="26" customFormat="1" ht="12.45">
      <c r="B372" s="270"/>
      <c r="C372" s="270"/>
      <c r="D372" s="270"/>
      <c r="E372" s="270"/>
      <c r="F372" s="270"/>
      <c r="G372" s="271"/>
      <c r="H372" s="271"/>
      <c r="I372" s="270"/>
      <c r="J372" s="270"/>
      <c r="K372" s="270"/>
      <c r="L372" s="270"/>
      <c r="M372" s="49"/>
      <c r="N372" s="49"/>
    </row>
    <row r="373" spans="2:14" s="26" customFormat="1" ht="12.45">
      <c r="B373" s="270"/>
      <c r="C373" s="270"/>
      <c r="D373" s="270"/>
      <c r="E373" s="270"/>
      <c r="F373" s="270"/>
      <c r="G373" s="271"/>
      <c r="H373" s="271"/>
      <c r="I373" s="270"/>
      <c r="J373" s="270"/>
      <c r="K373" s="270"/>
      <c r="L373" s="270"/>
      <c r="M373" s="49"/>
      <c r="N373" s="49"/>
    </row>
    <row r="374" spans="2:14" s="26" customFormat="1" ht="12.45">
      <c r="B374" s="270"/>
      <c r="C374" s="270"/>
      <c r="D374" s="270"/>
      <c r="E374" s="270"/>
      <c r="F374" s="270"/>
      <c r="G374" s="271"/>
      <c r="H374" s="271"/>
      <c r="I374" s="270"/>
      <c r="J374" s="270"/>
      <c r="K374" s="270"/>
      <c r="L374" s="270"/>
      <c r="M374" s="49"/>
      <c r="N374" s="49"/>
    </row>
    <row r="375" spans="2:14" s="26" customFormat="1" ht="12.45">
      <c r="B375" s="270"/>
      <c r="C375" s="270"/>
      <c r="D375" s="270"/>
      <c r="E375" s="270"/>
      <c r="F375" s="270"/>
      <c r="G375" s="271"/>
      <c r="H375" s="271"/>
      <c r="I375" s="270"/>
      <c r="J375" s="270"/>
      <c r="K375" s="270"/>
      <c r="L375" s="270"/>
      <c r="M375" s="49"/>
      <c r="N375" s="49"/>
    </row>
    <row r="376" spans="2:14" s="26" customFormat="1" ht="12.45">
      <c r="B376" s="270"/>
      <c r="C376" s="270"/>
      <c r="D376" s="270"/>
      <c r="E376" s="270"/>
      <c r="F376" s="270"/>
      <c r="G376" s="271"/>
      <c r="H376" s="271"/>
      <c r="I376" s="270"/>
      <c r="J376" s="270"/>
      <c r="K376" s="270"/>
      <c r="L376" s="270"/>
      <c r="M376" s="49"/>
      <c r="N376" s="49"/>
    </row>
    <row r="377" spans="2:14" s="26" customFormat="1" ht="12.45">
      <c r="B377" s="270"/>
      <c r="C377" s="270"/>
      <c r="D377" s="270"/>
      <c r="E377" s="270"/>
      <c r="F377" s="270"/>
      <c r="G377" s="271"/>
      <c r="H377" s="271"/>
      <c r="I377" s="270"/>
      <c r="J377" s="270"/>
      <c r="K377" s="270"/>
      <c r="L377" s="270"/>
      <c r="M377" s="49"/>
      <c r="N377" s="49"/>
    </row>
    <row r="378" spans="2:14" s="26" customFormat="1" ht="12.45">
      <c r="B378" s="270"/>
      <c r="C378" s="270"/>
      <c r="D378" s="270"/>
      <c r="E378" s="270"/>
      <c r="F378" s="270"/>
      <c r="G378" s="271"/>
      <c r="H378" s="271"/>
      <c r="I378" s="270"/>
      <c r="J378" s="270"/>
      <c r="K378" s="270"/>
      <c r="L378" s="270"/>
      <c r="M378" s="49"/>
      <c r="N378" s="49"/>
    </row>
    <row r="379" spans="2:14" s="26" customFormat="1" ht="12.45">
      <c r="B379" s="270"/>
      <c r="C379" s="270"/>
      <c r="D379" s="270"/>
      <c r="E379" s="270"/>
      <c r="F379" s="270"/>
      <c r="G379" s="271"/>
      <c r="H379" s="271"/>
      <c r="I379" s="270"/>
      <c r="J379" s="270"/>
      <c r="K379" s="270"/>
      <c r="L379" s="270"/>
      <c r="M379" s="49"/>
      <c r="N379" s="49"/>
    </row>
    <row r="380" spans="2:14" s="26" customFormat="1" ht="12.45">
      <c r="B380" s="270"/>
      <c r="C380" s="270"/>
      <c r="D380" s="270"/>
      <c r="E380" s="270"/>
      <c r="F380" s="270"/>
      <c r="G380" s="271"/>
      <c r="H380" s="271"/>
      <c r="I380" s="270"/>
      <c r="J380" s="270"/>
      <c r="K380" s="270"/>
      <c r="L380" s="270"/>
      <c r="M380" s="49"/>
      <c r="N380" s="49"/>
    </row>
    <row r="381" spans="2:14" s="26" customFormat="1" ht="12.45">
      <c r="B381" s="270"/>
      <c r="C381" s="270"/>
      <c r="D381" s="270"/>
      <c r="E381" s="270"/>
      <c r="F381" s="270"/>
      <c r="G381" s="271"/>
      <c r="H381" s="271"/>
      <c r="I381" s="270"/>
      <c r="J381" s="270"/>
      <c r="K381" s="270"/>
      <c r="L381" s="270"/>
      <c r="M381" s="49"/>
      <c r="N381" s="49"/>
    </row>
    <row r="382" spans="2:14" s="26" customFormat="1" ht="12.45">
      <c r="B382" s="270"/>
      <c r="C382" s="270"/>
      <c r="D382" s="270"/>
      <c r="E382" s="270"/>
      <c r="F382" s="270"/>
      <c r="G382" s="271"/>
      <c r="H382" s="271"/>
      <c r="I382" s="270"/>
      <c r="J382" s="270"/>
      <c r="K382" s="270"/>
      <c r="L382" s="270"/>
      <c r="M382" s="49"/>
      <c r="N382" s="49"/>
    </row>
    <row r="383" spans="2:14" s="26" customFormat="1" ht="12.45">
      <c r="B383" s="270"/>
      <c r="C383" s="270"/>
      <c r="D383" s="270"/>
      <c r="E383" s="270"/>
      <c r="F383" s="270"/>
      <c r="G383" s="271"/>
      <c r="H383" s="271"/>
      <c r="I383" s="270"/>
      <c r="J383" s="270"/>
      <c r="K383" s="270"/>
      <c r="L383" s="270"/>
      <c r="M383" s="49"/>
      <c r="N383" s="49"/>
    </row>
    <row r="384" spans="2:14" s="26" customFormat="1" ht="12.45">
      <c r="B384" s="270"/>
      <c r="C384" s="270"/>
      <c r="D384" s="270"/>
      <c r="E384" s="270"/>
      <c r="F384" s="270"/>
      <c r="G384" s="271"/>
      <c r="H384" s="271"/>
      <c r="I384" s="270"/>
      <c r="J384" s="270"/>
      <c r="K384" s="270"/>
      <c r="L384" s="270"/>
      <c r="M384" s="49"/>
      <c r="N384" s="49"/>
    </row>
    <row r="385" spans="2:14" s="26" customFormat="1" ht="12.45">
      <c r="B385" s="270"/>
      <c r="C385" s="270"/>
      <c r="D385" s="270"/>
      <c r="E385" s="270"/>
      <c r="F385" s="270"/>
      <c r="G385" s="271"/>
      <c r="H385" s="271"/>
      <c r="I385" s="270"/>
      <c r="J385" s="270"/>
      <c r="K385" s="270"/>
      <c r="L385" s="270"/>
      <c r="M385" s="49"/>
      <c r="N385" s="49"/>
    </row>
    <row r="386" spans="2:14" s="26" customFormat="1" ht="12.45">
      <c r="B386" s="270"/>
      <c r="C386" s="270"/>
      <c r="D386" s="270"/>
      <c r="E386" s="270"/>
      <c r="F386" s="270"/>
      <c r="G386" s="271"/>
      <c r="H386" s="271"/>
      <c r="I386" s="270"/>
      <c r="J386" s="270"/>
      <c r="K386" s="270"/>
      <c r="L386" s="270"/>
      <c r="M386" s="49"/>
      <c r="N386" s="49"/>
    </row>
    <row r="387" spans="2:14" s="26" customFormat="1" ht="12.45">
      <c r="B387" s="270"/>
      <c r="C387" s="270"/>
      <c r="D387" s="270"/>
      <c r="E387" s="270"/>
      <c r="F387" s="270"/>
      <c r="G387" s="271"/>
      <c r="H387" s="271"/>
      <c r="I387" s="270"/>
      <c r="J387" s="270"/>
      <c r="K387" s="270"/>
      <c r="L387" s="270"/>
      <c r="M387" s="49"/>
      <c r="N387" s="49"/>
    </row>
    <row r="388" spans="2:14" s="26" customFormat="1" ht="12.45">
      <c r="B388" s="270"/>
      <c r="C388" s="270"/>
      <c r="D388" s="270"/>
      <c r="E388" s="270"/>
      <c r="F388" s="270"/>
      <c r="G388" s="271"/>
      <c r="H388" s="271"/>
      <c r="I388" s="270"/>
      <c r="J388" s="270"/>
      <c r="K388" s="270"/>
      <c r="L388" s="270"/>
      <c r="M388" s="49"/>
      <c r="N388" s="49"/>
    </row>
    <row r="389" spans="2:14" s="26" customFormat="1" ht="15.05" customHeight="1">
      <c r="B389" s="270"/>
      <c r="C389" s="270"/>
      <c r="D389" s="270"/>
      <c r="E389" s="270"/>
      <c r="F389" s="270"/>
      <c r="G389" s="271"/>
      <c r="H389" s="271"/>
      <c r="I389" s="270"/>
      <c r="J389" s="270"/>
      <c r="K389" s="270"/>
      <c r="L389" s="270"/>
      <c r="M389" s="49"/>
      <c r="N389" s="49"/>
    </row>
    <row r="390" spans="2:14" s="26" customFormat="1" ht="12.45">
      <c r="B390" s="270"/>
      <c r="C390" s="270"/>
      <c r="D390" s="270"/>
      <c r="E390" s="270"/>
      <c r="F390" s="270"/>
      <c r="G390" s="271"/>
      <c r="H390" s="271"/>
      <c r="I390" s="270"/>
      <c r="J390" s="270"/>
      <c r="K390" s="270"/>
      <c r="L390" s="270"/>
      <c r="M390" s="49"/>
      <c r="N390" s="49"/>
    </row>
    <row r="391" spans="2:14" s="26" customFormat="1" ht="12.45">
      <c r="B391" s="270"/>
      <c r="C391" s="270"/>
      <c r="D391" s="270"/>
      <c r="E391" s="270"/>
      <c r="F391" s="270"/>
      <c r="G391" s="271"/>
      <c r="H391" s="271"/>
      <c r="I391" s="270"/>
      <c r="J391" s="270"/>
      <c r="K391" s="270"/>
      <c r="L391" s="270"/>
      <c r="M391" s="49"/>
      <c r="N391" s="49"/>
    </row>
    <row r="392" spans="2:14" s="26" customFormat="1" ht="12.45">
      <c r="B392" s="270"/>
      <c r="C392" s="270"/>
      <c r="D392" s="270"/>
      <c r="E392" s="270"/>
      <c r="F392" s="270"/>
      <c r="G392" s="271"/>
      <c r="H392" s="271"/>
      <c r="I392" s="270"/>
      <c r="J392" s="270"/>
      <c r="K392" s="270"/>
      <c r="L392" s="270"/>
      <c r="M392" s="49"/>
      <c r="N392" s="49"/>
    </row>
    <row r="393" spans="2:14" s="26" customFormat="1" ht="12.45">
      <c r="B393" s="270"/>
      <c r="C393" s="270"/>
      <c r="D393" s="270"/>
      <c r="E393" s="270"/>
      <c r="F393" s="270"/>
      <c r="G393" s="271"/>
      <c r="H393" s="271"/>
      <c r="I393" s="270"/>
      <c r="J393" s="270"/>
      <c r="K393" s="270"/>
      <c r="L393" s="270"/>
      <c r="M393" s="49"/>
      <c r="N393" s="49"/>
    </row>
    <row r="394" spans="2:14" s="26" customFormat="1" ht="12.45">
      <c r="B394" s="270"/>
      <c r="C394" s="270"/>
      <c r="D394" s="270"/>
      <c r="E394" s="270"/>
      <c r="F394" s="270"/>
      <c r="G394" s="271"/>
      <c r="H394" s="271"/>
      <c r="I394" s="270"/>
      <c r="J394" s="270"/>
      <c r="K394" s="270"/>
      <c r="L394" s="270"/>
      <c r="M394" s="49"/>
      <c r="N394" s="49"/>
    </row>
    <row r="395" spans="2:14" s="26" customFormat="1" ht="12.45">
      <c r="B395" s="270"/>
      <c r="C395" s="270"/>
      <c r="D395" s="270"/>
      <c r="E395" s="270"/>
      <c r="F395" s="270"/>
      <c r="G395" s="271"/>
      <c r="H395" s="271"/>
      <c r="I395" s="270"/>
      <c r="J395" s="270"/>
      <c r="K395" s="270"/>
      <c r="L395" s="270"/>
      <c r="M395" s="49"/>
      <c r="N395" s="49"/>
    </row>
    <row r="396" spans="2:14" s="26" customFormat="1" ht="12.45">
      <c r="B396" s="270"/>
      <c r="C396" s="270"/>
      <c r="D396" s="270"/>
      <c r="E396" s="270"/>
      <c r="F396" s="270"/>
      <c r="G396" s="271"/>
      <c r="H396" s="271"/>
      <c r="I396" s="270"/>
      <c r="J396" s="270"/>
      <c r="K396" s="270"/>
      <c r="L396" s="270"/>
      <c r="M396" s="49"/>
      <c r="N396" s="49"/>
    </row>
    <row r="397" spans="2:14" s="26" customFormat="1" ht="12.45">
      <c r="B397" s="270"/>
      <c r="C397" s="270"/>
      <c r="D397" s="270"/>
      <c r="E397" s="270"/>
      <c r="F397" s="270"/>
      <c r="G397" s="271"/>
      <c r="H397" s="271"/>
      <c r="I397" s="270"/>
      <c r="J397" s="270"/>
      <c r="K397" s="270"/>
      <c r="L397" s="270"/>
      <c r="M397" s="49"/>
      <c r="N397" s="49"/>
    </row>
    <row r="398" spans="2:14" s="26" customFormat="1" ht="12.45">
      <c r="B398" s="270"/>
      <c r="C398" s="270"/>
      <c r="D398" s="270"/>
      <c r="E398" s="270"/>
      <c r="F398" s="270"/>
      <c r="G398" s="271"/>
      <c r="H398" s="271"/>
      <c r="I398" s="270"/>
      <c r="J398" s="270"/>
      <c r="K398" s="270"/>
      <c r="L398" s="270"/>
      <c r="M398" s="49"/>
      <c r="N398" s="49"/>
    </row>
    <row r="399" spans="2:14" s="26" customFormat="1" ht="12.45">
      <c r="B399" s="270"/>
      <c r="C399" s="270"/>
      <c r="D399" s="270"/>
      <c r="E399" s="270"/>
      <c r="F399" s="270"/>
      <c r="G399" s="271"/>
      <c r="H399" s="271"/>
      <c r="I399" s="270"/>
      <c r="J399" s="270"/>
      <c r="K399" s="270"/>
      <c r="L399" s="270"/>
      <c r="M399" s="49"/>
      <c r="N399" s="49"/>
    </row>
  </sheetData>
  <sheetProtection selectLockedCells="1"/>
  <protectedRanges>
    <protectedRange sqref="K29 K31:K39 K41:K43 K47:K51 K53:K61 K63:K72 K74:K75 K79:K82 K84:K91 K93:K101 K103:K109 K111:K114 K116:K120 K122:K124 K126:K134 K138:K141 K143:K146 K148:K152 K154:K160 K162:K169 K171:K176 K178:K186 K188:K193 K195:K203 K209:K211 K213:K220 K222:K230 K232:K240 K242:K244 K246:K248 K250:K256 K258:K266 K270:K272 K274:K277 K281:K283 K286:K291 K293:K299 K301:K309 K311:K313 K320:K325 Q29 Q31:Q39 Q41:Q43 Q47:Q51 Q53:Q61 Q63:Q72 Q74:Q75 Q79:Q82 Q84:Q91 Q93:Q101 Q103:Q109 Q111:Q114 Q116:Q120 Q122:Q124 Q126:Q134 Q138:Q141 Q143:Q146 Q148:Q152 Q154:Q160 Q162:Q169 Q171:Q176 Q178:Q186 Q188:Q193 Q195:Q203 Q209:Q211 Q213:Q220 Q222:Q230 Q232:Q240 Q242:Q244 Q246:Q248 Q250:Q256 Q258:Q266 Q270:Q272 Q274:Q277 Q281:Q283 Q286:Q291 Q293:Q299 Q301:Q309 Q311:Q313 Q320:Q325" name="Bereich1"/>
  </protectedRanges>
  <mergeCells count="45">
    <mergeCell ref="D331:L331"/>
    <mergeCell ref="G19:I19"/>
    <mergeCell ref="G20:I20"/>
    <mergeCell ref="G21:I21"/>
    <mergeCell ref="G22:I22"/>
    <mergeCell ref="I280:J280"/>
    <mergeCell ref="B25:F25"/>
    <mergeCell ref="G25:L25"/>
    <mergeCell ref="I326:J326"/>
    <mergeCell ref="E314:F314"/>
    <mergeCell ref="G23:I23"/>
    <mergeCell ref="B2:D2"/>
    <mergeCell ref="G16:I16"/>
    <mergeCell ref="G18:I18"/>
    <mergeCell ref="G14:I14"/>
    <mergeCell ref="G15:I15"/>
    <mergeCell ref="G11:I11"/>
    <mergeCell ref="G13:I13"/>
    <mergeCell ref="D9:G9"/>
    <mergeCell ref="D4:G4"/>
    <mergeCell ref="D5:G5"/>
    <mergeCell ref="D6:G6"/>
    <mergeCell ref="D7:G7"/>
    <mergeCell ref="D8:G8"/>
    <mergeCell ref="G12:I12"/>
    <mergeCell ref="G17:I17"/>
    <mergeCell ref="I4:L9"/>
    <mergeCell ref="M11:O11"/>
    <mergeCell ref="M12:O12"/>
    <mergeCell ref="M13:O13"/>
    <mergeCell ref="M14:O14"/>
    <mergeCell ref="M15:O15"/>
    <mergeCell ref="O326:P326"/>
    <mergeCell ref="M16:O16"/>
    <mergeCell ref="M17:O17"/>
    <mergeCell ref="M18:O18"/>
    <mergeCell ref="I292:J292"/>
    <mergeCell ref="M25:R25"/>
    <mergeCell ref="O280:P280"/>
    <mergeCell ref="O292:P292"/>
    <mergeCell ref="M19:O19"/>
    <mergeCell ref="M20:O20"/>
    <mergeCell ref="M21:O21"/>
    <mergeCell ref="M22:O22"/>
    <mergeCell ref="M23:O23"/>
  </mergeCells>
  <phoneticPr fontId="0" type="noConversion"/>
  <conditionalFormatting sqref="L336:L337 K316:K317 K284 R336:R337 Q316:Q317 Q284">
    <cfRule type="cellIs" dxfId="1" priority="3" stopIfTrue="1" operator="equal">
      <formula>0</formula>
    </cfRule>
  </conditionalFormatting>
  <conditionalFormatting sqref="K11:K23 Q11:Q23">
    <cfRule type="expression" dxfId="0" priority="8" stopIfTrue="1">
      <formula>$N$21=2</formula>
    </cfRule>
  </conditionalFormatting>
  <dataValidations count="3">
    <dataValidation type="list" allowBlank="1" showInputMessage="1" showErrorMessage="1" sqref="I326:J326 O280:P280 O292:P292 O326:P326 I280:J280 I292:J292">
      <formula1>KGRGruppe</formula1>
    </dataValidation>
    <dataValidation type="list" allowBlank="1" showInputMessage="1" showErrorMessage="1" sqref="B2:D3">
      <formula1>KB_KA</formula1>
    </dataValidation>
    <dataValidation type="list" allowBlank="1" showInputMessage="1" showErrorMessage="1" sqref="E314:F314">
      <formula1>mit_ohne_KGR100</formula1>
    </dataValidation>
  </dataValidations>
  <pageMargins left="0.39370078740157483" right="0.39370078740157483" top="0.59055118110236227" bottom="0.59055118110236227" header="0.51181102362204722" footer="0.51181102362204722"/>
  <pageSetup paperSize="9" orientation="landscape" horizontalDpi="4294967293" verticalDpi="12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indexed="13"/>
  </sheetPr>
  <dimension ref="A1:I646"/>
  <sheetViews>
    <sheetView topLeftCell="A13" zoomScale="85" workbookViewId="0">
      <selection activeCell="B64" sqref="B64"/>
    </sheetView>
  </sheetViews>
  <sheetFormatPr baseColWidth="10" defaultColWidth="11.5" defaultRowHeight="12.45"/>
  <cols>
    <col min="1" max="16384" width="11.5" style="31"/>
  </cols>
  <sheetData>
    <row r="1" spans="1:9">
      <c r="I1" s="32" t="b">
        <v>0</v>
      </c>
    </row>
    <row r="2" spans="1:9">
      <c r="A2" s="31" t="s">
        <v>424</v>
      </c>
      <c r="B2" s="31" t="s">
        <v>425</v>
      </c>
    </row>
    <row r="3" spans="1:9">
      <c r="B3" s="31" t="s">
        <v>3</v>
      </c>
      <c r="D3" s="32" t="e">
        <f>IF(#REF!="Zielkosten",2,1)</f>
        <v>#REF!</v>
      </c>
    </row>
    <row r="4" spans="1:9">
      <c r="F4" s="31" t="s">
        <v>3</v>
      </c>
    </row>
    <row r="6" spans="1:9">
      <c r="B6" s="31" t="s">
        <v>426</v>
      </c>
    </row>
    <row r="7" spans="1:9">
      <c r="B7" s="31" t="s">
        <v>427</v>
      </c>
      <c r="D7" s="32" t="e">
        <f>IF(#REF!="Zielkosten",2,1)</f>
        <v>#REF!</v>
      </c>
    </row>
    <row r="11" spans="1:9">
      <c r="B11" s="31" t="s">
        <v>15</v>
      </c>
    </row>
    <row r="12" spans="1:9">
      <c r="B12" s="31" t="s">
        <v>8</v>
      </c>
      <c r="D12" s="32" t="e">
        <f>IF(#REF!="psch.",1,2)</f>
        <v>#REF!</v>
      </c>
      <c r="I12" s="32" t="e">
        <f>IF(#REF!="psch.",1,2)</f>
        <v>#REF!</v>
      </c>
    </row>
    <row r="14" spans="1:9">
      <c r="B14" s="31" t="s">
        <v>15</v>
      </c>
    </row>
    <row r="15" spans="1:9">
      <c r="B15" s="31" t="s">
        <v>18</v>
      </c>
      <c r="D15" s="32" t="e">
        <f>IF(#REF!="psch.",1,2)</f>
        <v>#REF!</v>
      </c>
      <c r="I15" s="32" t="e">
        <f>IF(#REF!="psch.",1,2)</f>
        <v>#REF!</v>
      </c>
    </row>
    <row r="17" spans="1:9">
      <c r="B17" s="31" t="s">
        <v>15</v>
      </c>
    </row>
    <row r="18" spans="1:9">
      <c r="B18" s="31" t="s">
        <v>11</v>
      </c>
      <c r="D18" s="32" t="e">
        <f>IF(#REF!="psch.",1,2)</f>
        <v>#REF!</v>
      </c>
      <c r="I18" s="32" t="e">
        <f>IF(#REF!="psch.",1,2)</f>
        <v>#REF!</v>
      </c>
    </row>
    <row r="20" spans="1:9">
      <c r="A20" s="31" t="s">
        <v>428</v>
      </c>
      <c r="B20" s="31" t="s">
        <v>429</v>
      </c>
    </row>
    <row r="21" spans="1:9">
      <c r="B21" s="31" t="s">
        <v>20</v>
      </c>
    </row>
    <row r="23" spans="1:9">
      <c r="A23" s="31" t="s">
        <v>428</v>
      </c>
      <c r="B23" s="31" t="s">
        <v>76</v>
      </c>
      <c r="F23" s="31" t="s">
        <v>83</v>
      </c>
      <c r="H23" s="32" t="b">
        <v>0</v>
      </c>
      <c r="I23" s="32" t="b">
        <v>0</v>
      </c>
    </row>
    <row r="24" spans="1:9">
      <c r="B24" s="31" t="s">
        <v>79</v>
      </c>
      <c r="F24" s="31" t="s">
        <v>297</v>
      </c>
    </row>
    <row r="25" spans="1:9">
      <c r="B25" s="31" t="s">
        <v>86</v>
      </c>
    </row>
    <row r="26" spans="1:9">
      <c r="B26" s="31" t="s">
        <v>295</v>
      </c>
      <c r="D26" s="32">
        <v>4</v>
      </c>
    </row>
    <row r="28" spans="1:9">
      <c r="B28" s="31" t="s">
        <v>76</v>
      </c>
    </row>
    <row r="29" spans="1:9">
      <c r="B29" s="31" t="s">
        <v>79</v>
      </c>
    </row>
    <row r="30" spans="1:9">
      <c r="B30" s="31" t="s">
        <v>86</v>
      </c>
    </row>
    <row r="31" spans="1:9">
      <c r="B31" s="31" t="s">
        <v>295</v>
      </c>
      <c r="D31" s="32">
        <v>1</v>
      </c>
    </row>
    <row r="33" spans="1:6">
      <c r="B33" s="31" t="s">
        <v>76</v>
      </c>
    </row>
    <row r="34" spans="1:6">
      <c r="B34" s="31" t="s">
        <v>79</v>
      </c>
    </row>
    <row r="35" spans="1:6">
      <c r="B35" s="31" t="s">
        <v>86</v>
      </c>
    </row>
    <row r="36" spans="1:6">
      <c r="B36" s="31" t="s">
        <v>295</v>
      </c>
      <c r="D36" s="32">
        <v>1</v>
      </c>
    </row>
    <row r="38" spans="1:6">
      <c r="B38" s="31" t="s">
        <v>76</v>
      </c>
    </row>
    <row r="39" spans="1:6">
      <c r="B39" s="31" t="s">
        <v>79</v>
      </c>
    </row>
    <row r="40" spans="1:6">
      <c r="B40" s="31" t="s">
        <v>86</v>
      </c>
    </row>
    <row r="41" spans="1:6">
      <c r="B41" s="31" t="s">
        <v>295</v>
      </c>
      <c r="D41" s="32">
        <v>1</v>
      </c>
    </row>
    <row r="44" spans="1:6">
      <c r="A44" s="31" t="s">
        <v>430</v>
      </c>
      <c r="B44" s="31" t="s">
        <v>15</v>
      </c>
      <c r="F44" s="31" t="s">
        <v>20</v>
      </c>
    </row>
    <row r="45" spans="1:6">
      <c r="B45" s="31" t="s">
        <v>11</v>
      </c>
      <c r="D45" s="32">
        <v>1</v>
      </c>
      <c r="F45" s="31" t="s">
        <v>431</v>
      </c>
    </row>
    <row r="47" spans="1:6">
      <c r="B47" s="31" t="s">
        <v>15</v>
      </c>
    </row>
    <row r="48" spans="1:6">
      <c r="B48" s="31" t="s">
        <v>11</v>
      </c>
      <c r="D48" s="32">
        <v>1</v>
      </c>
    </row>
    <row r="51" spans="2:4">
      <c r="B51" s="31" t="s">
        <v>76</v>
      </c>
    </row>
    <row r="52" spans="2:4">
      <c r="B52" s="31" t="s">
        <v>79</v>
      </c>
    </row>
    <row r="53" spans="2:4">
      <c r="B53" s="31" t="s">
        <v>86</v>
      </c>
    </row>
    <row r="54" spans="2:4">
      <c r="B54" s="31" t="s">
        <v>295</v>
      </c>
      <c r="D54" s="32">
        <v>3</v>
      </c>
    </row>
    <row r="56" spans="2:4">
      <c r="B56" s="31" t="s">
        <v>76</v>
      </c>
    </row>
    <row r="57" spans="2:4">
      <c r="B57" s="31" t="s">
        <v>79</v>
      </c>
    </row>
    <row r="58" spans="2:4">
      <c r="B58" s="31" t="s">
        <v>86</v>
      </c>
    </row>
    <row r="59" spans="2:4">
      <c r="B59" s="31" t="s">
        <v>295</v>
      </c>
      <c r="D59" s="32">
        <v>4</v>
      </c>
    </row>
    <row r="61" spans="2:4">
      <c r="B61" s="31" t="s">
        <v>76</v>
      </c>
    </row>
    <row r="62" spans="2:4">
      <c r="B62" s="31" t="s">
        <v>79</v>
      </c>
    </row>
    <row r="63" spans="2:4">
      <c r="B63" s="31" t="s">
        <v>86</v>
      </c>
    </row>
    <row r="64" spans="2:4">
      <c r="B64" s="31" t="s">
        <v>295</v>
      </c>
      <c r="D64" s="32">
        <v>4</v>
      </c>
    </row>
    <row r="67" spans="1:9">
      <c r="A67" s="31" t="s">
        <v>432</v>
      </c>
      <c r="B67" s="31" t="s">
        <v>433</v>
      </c>
    </row>
    <row r="68" spans="1:9">
      <c r="B68" s="33" t="s">
        <v>294</v>
      </c>
    </row>
    <row r="70" spans="1:9">
      <c r="A70" s="31" t="s">
        <v>434</v>
      </c>
    </row>
    <row r="71" spans="1:9">
      <c r="A71" s="31" t="s">
        <v>435</v>
      </c>
      <c r="B71" s="31">
        <v>0.84133999999999998</v>
      </c>
      <c r="E71" s="31" t="s">
        <v>436</v>
      </c>
    </row>
    <row r="72" spans="1:9">
      <c r="A72" s="31" t="s">
        <v>437</v>
      </c>
      <c r="B72" s="31">
        <v>0.85</v>
      </c>
      <c r="E72" s="31" t="s">
        <v>438</v>
      </c>
    </row>
    <row r="73" spans="1:9">
      <c r="A73" s="31" t="s">
        <v>439</v>
      </c>
      <c r="B73" s="31">
        <v>0.9</v>
      </c>
    </row>
    <row r="74" spans="1:9">
      <c r="A74" s="31" t="s">
        <v>440</v>
      </c>
      <c r="B74" s="31">
        <v>0.95</v>
      </c>
    </row>
    <row r="76" spans="1:9" s="34" customFormat="1" ht="11.95" customHeight="1">
      <c r="C76" s="35"/>
      <c r="D76" s="36"/>
      <c r="E76" s="35"/>
      <c r="F76" s="35"/>
      <c r="G76" s="35"/>
      <c r="H76" s="35"/>
      <c r="I76" s="35"/>
    </row>
    <row r="77" spans="1:9" s="34" customFormat="1" ht="11.95" customHeight="1">
      <c r="A77" s="37" t="s">
        <v>298</v>
      </c>
      <c r="B77" s="35"/>
      <c r="C77" s="35"/>
      <c r="D77" s="35"/>
      <c r="E77" s="35"/>
      <c r="F77" s="35"/>
    </row>
    <row r="78" spans="1:9" s="34" customFormat="1" ht="11.95" customHeight="1">
      <c r="A78" s="35"/>
      <c r="B78" s="35"/>
      <c r="C78" s="35"/>
      <c r="D78" s="35"/>
      <c r="E78" s="35"/>
      <c r="F78" s="35"/>
    </row>
    <row r="79" spans="1:9" s="34" customFormat="1" ht="11.95" customHeight="1">
      <c r="A79" s="38" t="s">
        <v>441</v>
      </c>
      <c r="B79" s="35"/>
      <c r="C79" s="35"/>
      <c r="D79" s="35"/>
      <c r="E79" s="35"/>
      <c r="F79" s="35"/>
    </row>
    <row r="80" spans="1:9" s="34" customFormat="1" ht="11.95" customHeight="1">
      <c r="A80" s="35"/>
      <c r="B80" s="35"/>
      <c r="C80" s="35"/>
      <c r="D80" s="35"/>
      <c r="E80" s="3"/>
      <c r="F80" s="35"/>
    </row>
    <row r="81" spans="1:6" s="34" customFormat="1" ht="11.95" customHeight="1">
      <c r="A81" s="39" t="s">
        <v>442</v>
      </c>
      <c r="B81" s="35"/>
      <c r="C81" s="35"/>
      <c r="D81" s="35"/>
      <c r="E81" s="3" t="s">
        <v>299</v>
      </c>
      <c r="F81" s="35"/>
    </row>
    <row r="82" spans="1:6" s="34" customFormat="1" ht="11.95" customHeight="1">
      <c r="A82" s="39" t="s">
        <v>303</v>
      </c>
      <c r="B82" s="35"/>
      <c r="C82" s="35"/>
      <c r="D82" s="35"/>
      <c r="E82" s="3" t="s">
        <v>302</v>
      </c>
      <c r="F82" s="35"/>
    </row>
    <row r="83" spans="1:6" s="34" customFormat="1" ht="11.95" customHeight="1">
      <c r="A83" s="39" t="s">
        <v>305</v>
      </c>
      <c r="B83" s="35"/>
      <c r="C83" s="35"/>
      <c r="D83" s="35"/>
      <c r="E83" s="3" t="s">
        <v>304</v>
      </c>
      <c r="F83" s="35"/>
    </row>
    <row r="84" spans="1:6" s="34" customFormat="1" ht="11.95" customHeight="1">
      <c r="A84" s="39" t="s">
        <v>307</v>
      </c>
      <c r="B84" s="35"/>
      <c r="C84" s="35"/>
      <c r="D84" s="35"/>
      <c r="E84" s="3" t="s">
        <v>306</v>
      </c>
      <c r="F84" s="35"/>
    </row>
    <row r="85" spans="1:6" s="34" customFormat="1" ht="11.95" customHeight="1">
      <c r="A85" s="39" t="s">
        <v>443</v>
      </c>
      <c r="B85" s="35"/>
      <c r="C85" s="35"/>
      <c r="D85" s="35"/>
      <c r="E85" s="3" t="s">
        <v>308</v>
      </c>
      <c r="F85" s="35"/>
    </row>
    <row r="86" spans="1:6" s="34" customFormat="1" ht="11.95" customHeight="1">
      <c r="A86" s="39" t="s">
        <v>415</v>
      </c>
      <c r="B86" s="35"/>
      <c r="C86" s="35"/>
      <c r="D86" s="35"/>
      <c r="E86" s="3" t="s">
        <v>414</v>
      </c>
      <c r="F86" s="35"/>
    </row>
    <row r="87" spans="1:6" s="34" customFormat="1" ht="11.95" customHeight="1">
      <c r="A87" s="39" t="s">
        <v>444</v>
      </c>
      <c r="B87" s="35"/>
      <c r="C87" s="35"/>
      <c r="D87" s="35"/>
      <c r="E87" s="3" t="s">
        <v>420</v>
      </c>
      <c r="F87" s="35"/>
    </row>
    <row r="88" spans="1:6" s="34" customFormat="1" ht="11.95" customHeight="1">
      <c r="A88" s="39" t="s">
        <v>445</v>
      </c>
      <c r="B88" s="35"/>
      <c r="C88" s="35"/>
      <c r="D88" s="35"/>
      <c r="E88" s="40" t="s">
        <v>421</v>
      </c>
      <c r="F88" s="35"/>
    </row>
    <row r="89" spans="1:6" s="34" customFormat="1" ht="11.95" customHeight="1">
      <c r="A89" s="39"/>
      <c r="B89" s="35"/>
      <c r="C89" s="35"/>
      <c r="D89" s="35"/>
      <c r="E89" s="3"/>
      <c r="F89" s="35"/>
    </row>
    <row r="90" spans="1:6" s="34" customFormat="1" ht="11.95" customHeight="1">
      <c r="A90" s="39" t="s">
        <v>446</v>
      </c>
      <c r="B90" s="35"/>
      <c r="C90" s="35"/>
      <c r="D90" s="35"/>
      <c r="E90" s="3"/>
      <c r="F90" s="35"/>
    </row>
    <row r="91" spans="1:6" s="34" customFormat="1" ht="11.95" customHeight="1">
      <c r="A91" s="39"/>
      <c r="B91" s="35"/>
      <c r="C91" s="35"/>
      <c r="D91" s="35"/>
      <c r="E91" s="3"/>
      <c r="F91" s="35"/>
    </row>
    <row r="92" spans="1:6" s="34" customFormat="1" ht="11.95" customHeight="1">
      <c r="A92" s="39" t="s">
        <v>442</v>
      </c>
      <c r="B92" s="35"/>
      <c r="C92" s="35"/>
      <c r="D92" s="35"/>
      <c r="E92" s="3" t="s">
        <v>299</v>
      </c>
      <c r="F92" s="35"/>
    </row>
    <row r="93" spans="1:6" s="34" customFormat="1" ht="11.95" customHeight="1">
      <c r="A93" s="39" t="s">
        <v>301</v>
      </c>
      <c r="B93" s="35"/>
      <c r="C93" s="35"/>
      <c r="D93" s="35"/>
      <c r="E93" s="3" t="s">
        <v>300</v>
      </c>
      <c r="F93" s="35"/>
    </row>
    <row r="94" spans="1:6" s="34" customFormat="1" ht="11.95" customHeight="1">
      <c r="A94" s="39" t="s">
        <v>303</v>
      </c>
      <c r="B94" s="35"/>
      <c r="C94" s="35"/>
      <c r="D94" s="35"/>
      <c r="E94" s="3" t="s">
        <v>302</v>
      </c>
      <c r="F94" s="35"/>
    </row>
    <row r="95" spans="1:6" s="34" customFormat="1" ht="11.95" customHeight="1">
      <c r="A95" s="39" t="s">
        <v>443</v>
      </c>
      <c r="B95" s="35"/>
      <c r="C95" s="35"/>
      <c r="D95" s="35"/>
      <c r="E95" s="3" t="s">
        <v>308</v>
      </c>
      <c r="F95" s="35"/>
    </row>
    <row r="96" spans="1:6" s="34" customFormat="1" ht="11.95" customHeight="1">
      <c r="A96" s="39" t="s">
        <v>447</v>
      </c>
      <c r="B96" s="35"/>
      <c r="C96" s="35"/>
      <c r="D96" s="35"/>
      <c r="E96" s="3" t="s">
        <v>309</v>
      </c>
      <c r="F96" s="35"/>
    </row>
    <row r="97" spans="1:6" s="34" customFormat="1" ht="11.95" customHeight="1">
      <c r="A97" s="39" t="s">
        <v>311</v>
      </c>
      <c r="B97" s="35"/>
      <c r="C97" s="35"/>
      <c r="D97" s="35"/>
      <c r="E97" s="3" t="s">
        <v>310</v>
      </c>
      <c r="F97" s="35"/>
    </row>
    <row r="98" spans="1:6" s="34" customFormat="1" ht="11.95" customHeight="1">
      <c r="A98" s="39" t="s">
        <v>313</v>
      </c>
      <c r="B98" s="35"/>
      <c r="C98" s="35"/>
      <c r="D98" s="35"/>
      <c r="E98" s="3" t="s">
        <v>312</v>
      </c>
      <c r="F98" s="35"/>
    </row>
    <row r="99" spans="1:6" s="34" customFormat="1" ht="11.95" customHeight="1">
      <c r="A99" s="39" t="s">
        <v>315</v>
      </c>
      <c r="B99" s="35"/>
      <c r="C99" s="35"/>
      <c r="D99" s="35"/>
      <c r="E99" s="3" t="s">
        <v>314</v>
      </c>
      <c r="F99" s="35"/>
    </row>
    <row r="100" spans="1:6" s="34" customFormat="1" ht="11.95" customHeight="1">
      <c r="A100" s="39" t="s">
        <v>317</v>
      </c>
      <c r="B100" s="35"/>
      <c r="C100" s="35"/>
      <c r="D100" s="35"/>
      <c r="E100" s="3" t="s">
        <v>316</v>
      </c>
      <c r="F100" s="35"/>
    </row>
    <row r="101" spans="1:6" s="34" customFormat="1" ht="11.95" customHeight="1">
      <c r="A101" s="39" t="s">
        <v>319</v>
      </c>
      <c r="B101" s="35"/>
      <c r="C101" s="35"/>
      <c r="D101" s="35"/>
      <c r="E101" s="3" t="s">
        <v>318</v>
      </c>
      <c r="F101" s="35"/>
    </row>
    <row r="102" spans="1:6" s="34" customFormat="1" ht="11.95" customHeight="1">
      <c r="A102" s="39" t="s">
        <v>321</v>
      </c>
      <c r="B102" s="35"/>
      <c r="C102" s="35"/>
      <c r="D102" s="35"/>
      <c r="E102" s="3" t="s">
        <v>320</v>
      </c>
      <c r="F102" s="35"/>
    </row>
    <row r="103" spans="1:6" s="34" customFormat="1" ht="11.95" customHeight="1">
      <c r="A103" s="39" t="s">
        <v>323</v>
      </c>
      <c r="B103" s="35"/>
      <c r="C103" s="35"/>
      <c r="D103" s="35"/>
      <c r="E103" s="3" t="s">
        <v>322</v>
      </c>
      <c r="F103" s="35"/>
    </row>
    <row r="104" spans="1:6" s="34" customFormat="1" ht="11.95" customHeight="1">
      <c r="A104" s="39" t="s">
        <v>325</v>
      </c>
      <c r="B104" s="35"/>
      <c r="C104" s="35"/>
      <c r="D104" s="35"/>
      <c r="E104" s="3" t="s">
        <v>324</v>
      </c>
      <c r="F104" s="35"/>
    </row>
    <row r="105" spans="1:6" s="34" customFormat="1" ht="11.95" customHeight="1">
      <c r="A105" s="39" t="s">
        <v>327</v>
      </c>
      <c r="B105" s="35"/>
      <c r="C105" s="35"/>
      <c r="D105" s="35"/>
      <c r="E105" s="3" t="s">
        <v>326</v>
      </c>
      <c r="F105" s="35"/>
    </row>
    <row r="106" spans="1:6" s="34" customFormat="1" ht="11.95" customHeight="1">
      <c r="A106" s="39" t="s">
        <v>329</v>
      </c>
      <c r="B106" s="35"/>
      <c r="C106" s="35"/>
      <c r="D106" s="35"/>
      <c r="E106" s="3" t="s">
        <v>328</v>
      </c>
      <c r="F106" s="35"/>
    </row>
    <row r="107" spans="1:6" s="34" customFormat="1" ht="11.95" customHeight="1">
      <c r="A107" s="39" t="s">
        <v>331</v>
      </c>
      <c r="B107" s="35"/>
      <c r="C107" s="35"/>
      <c r="D107" s="35"/>
      <c r="E107" s="3" t="s">
        <v>330</v>
      </c>
      <c r="F107" s="35"/>
    </row>
    <row r="108" spans="1:6" s="34" customFormat="1" ht="11.95" customHeight="1">
      <c r="A108" s="39" t="s">
        <v>333</v>
      </c>
      <c r="B108" s="35"/>
      <c r="C108" s="35"/>
      <c r="D108" s="35"/>
      <c r="E108" s="3" t="s">
        <v>332</v>
      </c>
      <c r="F108" s="35"/>
    </row>
    <row r="109" spans="1:6" s="34" customFormat="1" ht="11.95" customHeight="1">
      <c r="A109" s="39" t="s">
        <v>335</v>
      </c>
      <c r="B109" s="35"/>
      <c r="C109" s="35"/>
      <c r="D109" s="35"/>
      <c r="E109" s="3" t="s">
        <v>334</v>
      </c>
      <c r="F109" s="35"/>
    </row>
    <row r="110" spans="1:6" s="34" customFormat="1" ht="11.95" customHeight="1">
      <c r="A110" s="39" t="s">
        <v>337</v>
      </c>
      <c r="B110" s="35"/>
      <c r="C110" s="35"/>
      <c r="D110" s="35"/>
      <c r="E110" s="3" t="s">
        <v>336</v>
      </c>
      <c r="F110" s="35"/>
    </row>
    <row r="111" spans="1:6" s="34" customFormat="1" ht="11.95" customHeight="1">
      <c r="A111" s="39" t="s">
        <v>448</v>
      </c>
      <c r="B111" s="35"/>
      <c r="C111" s="35"/>
      <c r="D111" s="35"/>
      <c r="E111" s="3" t="s">
        <v>338</v>
      </c>
      <c r="F111" s="35"/>
    </row>
    <row r="112" spans="1:6" s="34" customFormat="1" ht="11.95" customHeight="1">
      <c r="A112" s="39" t="s">
        <v>340</v>
      </c>
      <c r="B112" s="35"/>
      <c r="C112" s="35"/>
      <c r="D112" s="35"/>
      <c r="E112" s="3" t="s">
        <v>339</v>
      </c>
      <c r="F112" s="35"/>
    </row>
    <row r="113" spans="1:6" s="34" customFormat="1" ht="11.95" customHeight="1">
      <c r="A113" s="39" t="s">
        <v>342</v>
      </c>
      <c r="B113" s="35"/>
      <c r="C113" s="35"/>
      <c r="D113" s="35"/>
      <c r="E113" s="3" t="s">
        <v>341</v>
      </c>
      <c r="F113" s="35"/>
    </row>
    <row r="114" spans="1:6" s="34" customFormat="1" ht="11.95" customHeight="1">
      <c r="A114" s="39" t="s">
        <v>344</v>
      </c>
      <c r="B114" s="35"/>
      <c r="C114" s="35"/>
      <c r="D114" s="35"/>
      <c r="E114" s="3" t="s">
        <v>343</v>
      </c>
      <c r="F114" s="35"/>
    </row>
    <row r="115" spans="1:6" s="34" customFormat="1" ht="11.95" customHeight="1">
      <c r="A115" s="39" t="s">
        <v>346</v>
      </c>
      <c r="B115" s="35"/>
      <c r="C115" s="35"/>
      <c r="D115" s="35"/>
      <c r="E115" s="3" t="s">
        <v>345</v>
      </c>
      <c r="F115" s="35"/>
    </row>
    <row r="116" spans="1:6" s="34" customFormat="1" ht="11.95" customHeight="1">
      <c r="A116" s="39" t="s">
        <v>348</v>
      </c>
      <c r="B116" s="35"/>
      <c r="C116" s="35"/>
      <c r="D116" s="35"/>
      <c r="E116" s="3" t="s">
        <v>347</v>
      </c>
      <c r="F116" s="35"/>
    </row>
    <row r="117" spans="1:6" s="34" customFormat="1" ht="11.95" customHeight="1">
      <c r="A117" s="39" t="s">
        <v>350</v>
      </c>
      <c r="B117" s="35"/>
      <c r="C117" s="35"/>
      <c r="D117" s="35"/>
      <c r="E117" s="3" t="s">
        <v>349</v>
      </c>
      <c r="F117" s="35"/>
    </row>
    <row r="118" spans="1:6" s="34" customFormat="1" ht="11.95" customHeight="1">
      <c r="A118" s="39" t="s">
        <v>352</v>
      </c>
      <c r="B118" s="35"/>
      <c r="C118" s="35"/>
      <c r="D118" s="35"/>
      <c r="E118" s="3" t="s">
        <v>351</v>
      </c>
      <c r="F118" s="35"/>
    </row>
    <row r="119" spans="1:6" s="34" customFormat="1" ht="11.95" customHeight="1">
      <c r="A119" s="39" t="s">
        <v>354</v>
      </c>
      <c r="B119" s="35"/>
      <c r="C119" s="35"/>
      <c r="D119" s="35"/>
      <c r="E119" s="3" t="s">
        <v>353</v>
      </c>
      <c r="F119" s="35"/>
    </row>
    <row r="120" spans="1:6" s="34" customFormat="1" ht="11.95" customHeight="1">
      <c r="A120" s="39" t="s">
        <v>356</v>
      </c>
      <c r="B120" s="35"/>
      <c r="C120" s="35"/>
      <c r="D120" s="35"/>
      <c r="E120" s="3" t="s">
        <v>355</v>
      </c>
      <c r="F120" s="35"/>
    </row>
    <row r="121" spans="1:6" s="34" customFormat="1" ht="11.95" customHeight="1">
      <c r="A121" s="39" t="s">
        <v>358</v>
      </c>
      <c r="B121" s="35"/>
      <c r="C121" s="35"/>
      <c r="D121" s="35"/>
      <c r="E121" s="3" t="s">
        <v>357</v>
      </c>
      <c r="F121" s="35"/>
    </row>
    <row r="122" spans="1:6" s="34" customFormat="1" ht="11.95" customHeight="1">
      <c r="A122" s="39" t="s">
        <v>360</v>
      </c>
      <c r="B122" s="35"/>
      <c r="C122" s="35"/>
      <c r="D122" s="35"/>
      <c r="E122" s="3" t="s">
        <v>359</v>
      </c>
      <c r="F122" s="35"/>
    </row>
    <row r="123" spans="1:6" s="34" customFormat="1" ht="11.95" customHeight="1">
      <c r="A123" s="39" t="s">
        <v>449</v>
      </c>
      <c r="B123" s="35"/>
      <c r="C123" s="35"/>
      <c r="D123" s="35"/>
      <c r="E123" s="3" t="s">
        <v>361</v>
      </c>
      <c r="F123" s="35"/>
    </row>
    <row r="124" spans="1:6" s="34" customFormat="1" ht="11.95" customHeight="1">
      <c r="A124" s="39" t="s">
        <v>363</v>
      </c>
      <c r="B124" s="35"/>
      <c r="C124" s="35"/>
      <c r="D124" s="35"/>
      <c r="E124" s="3" t="s">
        <v>362</v>
      </c>
      <c r="F124" s="35"/>
    </row>
    <row r="125" spans="1:6" s="34" customFormat="1" ht="11.95" customHeight="1">
      <c r="A125" s="39" t="s">
        <v>365</v>
      </c>
      <c r="B125" s="35"/>
      <c r="C125" s="35"/>
      <c r="D125" s="35"/>
      <c r="E125" s="3" t="s">
        <v>364</v>
      </c>
      <c r="F125" s="35"/>
    </row>
    <row r="126" spans="1:6" s="34" customFormat="1" ht="11.95" customHeight="1">
      <c r="A126" s="39" t="s">
        <v>367</v>
      </c>
      <c r="B126" s="35"/>
      <c r="C126" s="35"/>
      <c r="D126" s="35"/>
      <c r="E126" s="3" t="s">
        <v>366</v>
      </c>
      <c r="F126" s="35"/>
    </row>
    <row r="127" spans="1:6" s="34" customFormat="1" ht="11.95" customHeight="1">
      <c r="A127" s="39" t="s">
        <v>369</v>
      </c>
      <c r="B127" s="35"/>
      <c r="C127" s="35"/>
      <c r="D127" s="35"/>
      <c r="E127" s="3" t="s">
        <v>368</v>
      </c>
      <c r="F127" s="35"/>
    </row>
    <row r="128" spans="1:6" s="34" customFormat="1" ht="11.95" customHeight="1">
      <c r="A128" s="39" t="s">
        <v>408</v>
      </c>
      <c r="B128" s="35"/>
      <c r="C128" s="35"/>
      <c r="D128" s="35"/>
      <c r="E128" s="3" t="s">
        <v>407</v>
      </c>
      <c r="F128" s="35"/>
    </row>
    <row r="129" spans="1:6" s="34" customFormat="1" ht="11.95" customHeight="1">
      <c r="A129" s="39" t="s">
        <v>410</v>
      </c>
      <c r="B129" s="35"/>
      <c r="C129" s="35"/>
      <c r="D129" s="35"/>
      <c r="E129" s="3" t="s">
        <v>409</v>
      </c>
      <c r="F129" s="35"/>
    </row>
    <row r="130" spans="1:6" s="34" customFormat="1" ht="11.95" customHeight="1">
      <c r="A130" s="39" t="s">
        <v>412</v>
      </c>
      <c r="B130" s="35"/>
      <c r="C130" s="35"/>
      <c r="D130" s="35"/>
      <c r="E130" s="3" t="s">
        <v>411</v>
      </c>
      <c r="F130" s="35"/>
    </row>
    <row r="131" spans="1:6" s="34" customFormat="1" ht="11.95" customHeight="1">
      <c r="A131" s="39" t="s">
        <v>450</v>
      </c>
      <c r="B131" s="35"/>
      <c r="C131" s="35"/>
      <c r="D131" s="35"/>
      <c r="E131" s="3" t="s">
        <v>413</v>
      </c>
      <c r="F131" s="35"/>
    </row>
    <row r="132" spans="1:6" s="34" customFormat="1" ht="11.95" customHeight="1">
      <c r="A132" s="39" t="s">
        <v>415</v>
      </c>
      <c r="B132" s="35"/>
      <c r="C132" s="35"/>
      <c r="D132" s="35"/>
      <c r="E132" s="3" t="s">
        <v>414</v>
      </c>
      <c r="F132" s="35"/>
    </row>
    <row r="133" spans="1:6" s="34" customFormat="1" ht="11.95" customHeight="1">
      <c r="A133" s="39" t="s">
        <v>419</v>
      </c>
      <c r="B133" s="35"/>
      <c r="C133" s="35"/>
      <c r="D133" s="35"/>
      <c r="E133" s="3" t="s">
        <v>418</v>
      </c>
      <c r="F133" s="35"/>
    </row>
    <row r="134" spans="1:6" s="34" customFormat="1" ht="11.95" customHeight="1">
      <c r="A134" s="39" t="s">
        <v>444</v>
      </c>
      <c r="B134" s="35"/>
      <c r="C134" s="35"/>
      <c r="D134" s="35"/>
      <c r="E134" s="3" t="s">
        <v>420</v>
      </c>
      <c r="F134" s="35"/>
    </row>
    <row r="135" spans="1:6" s="34" customFormat="1" ht="11.95" customHeight="1">
      <c r="A135" s="39" t="s">
        <v>445</v>
      </c>
      <c r="B135" s="35"/>
      <c r="C135" s="35"/>
      <c r="D135" s="35"/>
      <c r="E135" s="40" t="s">
        <v>421</v>
      </c>
      <c r="F135" s="35"/>
    </row>
    <row r="136" spans="1:6" s="34" customFormat="1" ht="11.95" customHeight="1">
      <c r="A136" s="39" t="s">
        <v>423</v>
      </c>
      <c r="B136" s="35"/>
      <c r="C136" s="35"/>
      <c r="D136" s="35"/>
      <c r="E136" s="3" t="s">
        <v>422</v>
      </c>
      <c r="F136" s="35"/>
    </row>
    <row r="137" spans="1:6" s="34" customFormat="1" ht="11.95" customHeight="1">
      <c r="A137" s="39"/>
      <c r="B137" s="35"/>
      <c r="C137" s="35"/>
      <c r="D137" s="35"/>
      <c r="E137" s="3"/>
      <c r="F137" s="35"/>
    </row>
    <row r="138" spans="1:6" s="34" customFormat="1" ht="11.95" customHeight="1">
      <c r="A138" s="39"/>
      <c r="B138" s="35"/>
      <c r="C138" s="35"/>
      <c r="D138" s="35"/>
      <c r="E138" s="35"/>
      <c r="F138" s="35"/>
    </row>
    <row r="139" spans="1:6" s="34" customFormat="1" ht="11.95" customHeight="1">
      <c r="A139" s="39" t="s">
        <v>451</v>
      </c>
      <c r="B139" s="35"/>
      <c r="C139" s="35"/>
      <c r="D139" s="35"/>
      <c r="E139" s="35"/>
      <c r="F139" s="35"/>
    </row>
    <row r="140" spans="1:6" s="34" customFormat="1" ht="11.95" customHeight="1">
      <c r="A140" s="35"/>
      <c r="B140" s="35"/>
      <c r="C140" s="35"/>
      <c r="D140" s="35"/>
      <c r="E140" s="35"/>
      <c r="F140" s="35"/>
    </row>
    <row r="141" spans="1:6" s="34" customFormat="1" ht="11.95" customHeight="1">
      <c r="A141" s="39" t="s">
        <v>442</v>
      </c>
      <c r="B141" s="35"/>
      <c r="C141" s="35"/>
      <c r="D141" s="35"/>
      <c r="E141" s="3" t="s">
        <v>299</v>
      </c>
      <c r="F141" s="35"/>
    </row>
    <row r="142" spans="1:6" s="34" customFormat="1" ht="11.95" customHeight="1">
      <c r="A142" s="39" t="s">
        <v>319</v>
      </c>
      <c r="B142" s="35"/>
      <c r="C142" s="35"/>
      <c r="D142" s="35"/>
      <c r="E142" s="3" t="s">
        <v>318</v>
      </c>
      <c r="F142" s="35"/>
    </row>
    <row r="143" spans="1:6" s="34" customFormat="1" ht="11.95" customHeight="1">
      <c r="A143" s="39" t="s">
        <v>358</v>
      </c>
      <c r="B143" s="35"/>
      <c r="C143" s="35"/>
      <c r="D143" s="35"/>
      <c r="E143" s="3" t="s">
        <v>357</v>
      </c>
      <c r="F143" s="35"/>
    </row>
    <row r="144" spans="1:6" s="34" customFormat="1" ht="11.95" customHeight="1">
      <c r="A144" s="39" t="s">
        <v>452</v>
      </c>
      <c r="B144" s="35"/>
      <c r="C144" s="35"/>
      <c r="D144" s="35"/>
      <c r="E144" s="3" t="s">
        <v>370</v>
      </c>
      <c r="F144" s="35"/>
    </row>
    <row r="145" spans="1:6" s="34" customFormat="1" ht="11.95" customHeight="1">
      <c r="A145" s="39" t="s">
        <v>453</v>
      </c>
      <c r="B145" s="35"/>
      <c r="C145" s="35"/>
      <c r="D145" s="35"/>
      <c r="E145" s="3" t="s">
        <v>371</v>
      </c>
      <c r="F145" s="35"/>
    </row>
    <row r="146" spans="1:6" s="34" customFormat="1" ht="11.95" customHeight="1">
      <c r="A146" s="39" t="s">
        <v>454</v>
      </c>
      <c r="B146" s="35"/>
      <c r="C146" s="35"/>
      <c r="D146" s="35"/>
      <c r="E146" s="3" t="s">
        <v>372</v>
      </c>
      <c r="F146" s="35"/>
    </row>
    <row r="147" spans="1:6" s="34" customFormat="1" ht="11.95" customHeight="1">
      <c r="A147" s="39" t="s">
        <v>455</v>
      </c>
      <c r="B147" s="35"/>
      <c r="C147" s="35"/>
      <c r="D147" s="35"/>
      <c r="E147" s="3" t="s">
        <v>373</v>
      </c>
      <c r="F147" s="35"/>
    </row>
    <row r="148" spans="1:6" s="34" customFormat="1" ht="11.95" customHeight="1">
      <c r="A148" s="39" t="s">
        <v>456</v>
      </c>
      <c r="B148" s="35"/>
      <c r="C148" s="35"/>
      <c r="D148" s="35"/>
      <c r="E148" s="3" t="s">
        <v>374</v>
      </c>
      <c r="F148" s="35"/>
    </row>
    <row r="149" spans="1:6" s="34" customFormat="1" ht="11.95" customHeight="1">
      <c r="A149" s="39" t="s">
        <v>457</v>
      </c>
      <c r="B149" s="35"/>
      <c r="C149" s="35"/>
      <c r="D149" s="35"/>
      <c r="E149" s="3" t="s">
        <v>375</v>
      </c>
      <c r="F149" s="35"/>
    </row>
    <row r="150" spans="1:6" s="34" customFormat="1" ht="11.95" customHeight="1">
      <c r="A150" s="39" t="s">
        <v>458</v>
      </c>
      <c r="B150" s="35"/>
      <c r="C150" s="35"/>
      <c r="D150" s="35"/>
      <c r="E150" s="3" t="s">
        <v>376</v>
      </c>
      <c r="F150" s="35"/>
    </row>
    <row r="151" spans="1:6" s="34" customFormat="1" ht="11.95" customHeight="1">
      <c r="A151" s="39" t="s">
        <v>459</v>
      </c>
      <c r="B151" s="35"/>
      <c r="C151" s="35"/>
      <c r="D151" s="35"/>
      <c r="E151" s="3" t="s">
        <v>377</v>
      </c>
      <c r="F151" s="35"/>
    </row>
    <row r="152" spans="1:6" s="34" customFormat="1" ht="11.95" customHeight="1">
      <c r="A152" s="39" t="s">
        <v>379</v>
      </c>
      <c r="B152" s="35"/>
      <c r="C152" s="35"/>
      <c r="D152" s="35"/>
      <c r="E152" s="3" t="s">
        <v>378</v>
      </c>
      <c r="F152" s="35"/>
    </row>
    <row r="153" spans="1:6" s="34" customFormat="1" ht="11.95" customHeight="1">
      <c r="A153" s="39" t="s">
        <v>460</v>
      </c>
      <c r="B153" s="35"/>
      <c r="C153" s="35"/>
      <c r="D153" s="35"/>
      <c r="E153" s="3" t="s">
        <v>380</v>
      </c>
      <c r="F153" s="35"/>
    </row>
    <row r="154" spans="1:6" s="34" customFormat="1" ht="11.95" customHeight="1">
      <c r="A154" s="39" t="s">
        <v>382</v>
      </c>
      <c r="B154" s="35"/>
      <c r="C154" s="35"/>
      <c r="D154" s="35"/>
      <c r="E154" s="3" t="s">
        <v>381</v>
      </c>
      <c r="F154" s="35"/>
    </row>
    <row r="155" spans="1:6" s="34" customFormat="1" ht="11.95" customHeight="1">
      <c r="A155" s="39" t="s">
        <v>384</v>
      </c>
      <c r="B155" s="35"/>
      <c r="C155" s="35"/>
      <c r="D155" s="35"/>
      <c r="E155" s="3" t="s">
        <v>383</v>
      </c>
      <c r="F155" s="35"/>
    </row>
    <row r="156" spans="1:6" s="34" customFormat="1" ht="11.95" customHeight="1">
      <c r="A156" s="39" t="s">
        <v>461</v>
      </c>
      <c r="B156" s="35"/>
      <c r="C156" s="35"/>
      <c r="D156" s="35"/>
      <c r="E156" s="3" t="s">
        <v>385</v>
      </c>
      <c r="F156" s="35"/>
    </row>
    <row r="157" spans="1:6" s="34" customFormat="1" ht="11.95" customHeight="1">
      <c r="A157" s="39" t="s">
        <v>462</v>
      </c>
      <c r="B157" s="35"/>
      <c r="C157" s="35"/>
      <c r="D157" s="35"/>
      <c r="E157" s="3" t="s">
        <v>386</v>
      </c>
      <c r="F157" s="35"/>
    </row>
    <row r="158" spans="1:6" s="34" customFormat="1" ht="11.95" customHeight="1">
      <c r="A158" s="39" t="s">
        <v>388</v>
      </c>
      <c r="B158" s="35"/>
      <c r="C158" s="35"/>
      <c r="D158" s="35"/>
      <c r="E158" s="3" t="s">
        <v>387</v>
      </c>
      <c r="F158" s="35"/>
    </row>
    <row r="159" spans="1:6" s="34" customFormat="1" ht="11.95" customHeight="1">
      <c r="A159" s="39" t="s">
        <v>390</v>
      </c>
      <c r="B159" s="35"/>
      <c r="C159" s="35"/>
      <c r="D159" s="35"/>
      <c r="E159" s="40" t="s">
        <v>389</v>
      </c>
      <c r="F159" s="35"/>
    </row>
    <row r="160" spans="1:6" s="34" customFormat="1" ht="11.95" customHeight="1">
      <c r="A160" s="39" t="s">
        <v>392</v>
      </c>
      <c r="B160" s="35"/>
      <c r="C160" s="35"/>
      <c r="D160" s="35"/>
      <c r="E160" s="3" t="s">
        <v>391</v>
      </c>
      <c r="F160" s="35"/>
    </row>
    <row r="161" spans="1:6" s="34" customFormat="1" ht="11.95" customHeight="1">
      <c r="A161" s="39" t="s">
        <v>394</v>
      </c>
      <c r="B161" s="35"/>
      <c r="C161" s="35"/>
      <c r="D161" s="35"/>
      <c r="E161" s="3" t="s">
        <v>393</v>
      </c>
      <c r="F161" s="35"/>
    </row>
    <row r="162" spans="1:6" s="34" customFormat="1" ht="11.95" customHeight="1">
      <c r="A162" s="39" t="s">
        <v>463</v>
      </c>
      <c r="B162" s="35"/>
      <c r="C162" s="35"/>
      <c r="D162" s="35"/>
      <c r="E162" s="3" t="s">
        <v>395</v>
      </c>
      <c r="F162" s="35"/>
    </row>
    <row r="163" spans="1:6" s="34" customFormat="1" ht="11.95" customHeight="1">
      <c r="A163" s="39" t="s">
        <v>397</v>
      </c>
      <c r="B163" s="35"/>
      <c r="C163" s="35"/>
      <c r="D163" s="35"/>
      <c r="E163" s="3" t="s">
        <v>396</v>
      </c>
      <c r="F163" s="35"/>
    </row>
    <row r="164" spans="1:6" s="34" customFormat="1" ht="11.95" customHeight="1">
      <c r="A164" s="39" t="s">
        <v>399</v>
      </c>
      <c r="B164" s="35"/>
      <c r="C164" s="35"/>
      <c r="D164" s="35"/>
      <c r="E164" s="3" t="s">
        <v>398</v>
      </c>
      <c r="F164" s="35"/>
    </row>
    <row r="165" spans="1:6" s="34" customFormat="1" ht="11.95" customHeight="1">
      <c r="A165" s="39" t="s">
        <v>464</v>
      </c>
      <c r="B165" s="35"/>
      <c r="C165" s="35"/>
      <c r="D165" s="35"/>
      <c r="E165" s="3" t="s">
        <v>400</v>
      </c>
      <c r="F165" s="35"/>
    </row>
    <row r="166" spans="1:6" s="34" customFormat="1" ht="11.95" customHeight="1">
      <c r="A166" s="39" t="s">
        <v>402</v>
      </c>
      <c r="B166" s="35"/>
      <c r="C166" s="35"/>
      <c r="D166" s="35"/>
      <c r="E166" s="3" t="s">
        <v>401</v>
      </c>
      <c r="F166" s="35"/>
    </row>
    <row r="167" spans="1:6" s="34" customFormat="1" ht="11.95" customHeight="1">
      <c r="A167" s="39" t="s">
        <v>62</v>
      </c>
      <c r="B167" s="35"/>
      <c r="C167" s="35"/>
      <c r="D167" s="35"/>
      <c r="E167" s="3" t="s">
        <v>403</v>
      </c>
      <c r="F167" s="35"/>
    </row>
    <row r="168" spans="1:6" s="34" customFormat="1" ht="11.95" customHeight="1">
      <c r="A168" s="39" t="s">
        <v>405</v>
      </c>
      <c r="B168" s="35"/>
      <c r="C168" s="35"/>
      <c r="D168" s="35"/>
      <c r="E168" s="3" t="s">
        <v>404</v>
      </c>
      <c r="F168" s="35"/>
    </row>
    <row r="169" spans="1:6" s="34" customFormat="1" ht="11.95" customHeight="1">
      <c r="A169" s="39" t="s">
        <v>176</v>
      </c>
      <c r="B169" s="35"/>
      <c r="C169" s="35"/>
      <c r="D169" s="35"/>
      <c r="E169" s="3" t="s">
        <v>406</v>
      </c>
      <c r="F169" s="35"/>
    </row>
    <row r="170" spans="1:6" s="34" customFormat="1" ht="11.95" customHeight="1">
      <c r="A170" s="39" t="s">
        <v>415</v>
      </c>
      <c r="B170" s="35"/>
      <c r="C170" s="35"/>
      <c r="D170" s="35"/>
      <c r="E170" s="3" t="s">
        <v>414</v>
      </c>
      <c r="F170" s="35"/>
    </row>
    <row r="171" spans="1:6" s="34" customFormat="1" ht="11.95" customHeight="1">
      <c r="A171" s="39" t="s">
        <v>465</v>
      </c>
      <c r="B171" s="35"/>
      <c r="C171" s="35"/>
      <c r="D171" s="35"/>
      <c r="E171" s="3" t="s">
        <v>420</v>
      </c>
      <c r="F171" s="35"/>
    </row>
    <row r="172" spans="1:6" s="34" customFormat="1" ht="11.95" customHeight="1">
      <c r="A172" s="39" t="s">
        <v>445</v>
      </c>
      <c r="B172" s="35"/>
      <c r="C172" s="35"/>
      <c r="D172" s="35"/>
      <c r="E172" s="40" t="s">
        <v>421</v>
      </c>
      <c r="F172" s="35"/>
    </row>
    <row r="173" spans="1:6" s="34" customFormat="1" ht="11.95" customHeight="1">
      <c r="A173" s="39"/>
      <c r="B173" s="35"/>
      <c r="C173" s="35"/>
      <c r="D173" s="35"/>
      <c r="E173" s="35"/>
      <c r="F173" s="35"/>
    </row>
    <row r="174" spans="1:6" s="34" customFormat="1" ht="11.95" customHeight="1">
      <c r="A174" s="37"/>
      <c r="B174" s="35"/>
      <c r="C174" s="35"/>
      <c r="D174" s="35"/>
      <c r="E174" s="35"/>
      <c r="F174" s="35"/>
    </row>
    <row r="175" spans="1:6" s="34" customFormat="1" ht="11.95" customHeight="1">
      <c r="A175" s="39" t="s">
        <v>466</v>
      </c>
      <c r="B175" s="35"/>
      <c r="C175" s="35"/>
      <c r="D175" s="35"/>
      <c r="E175" s="39"/>
      <c r="F175" s="35"/>
    </row>
    <row r="176" spans="1:6" s="34" customFormat="1" ht="11.95" customHeight="1">
      <c r="A176" s="39"/>
      <c r="B176" s="35"/>
      <c r="C176" s="35"/>
      <c r="D176" s="35"/>
      <c r="E176" s="39"/>
      <c r="F176" s="35"/>
    </row>
    <row r="177" spans="1:6" s="34" customFormat="1" ht="11.95" customHeight="1">
      <c r="A177" s="39" t="s">
        <v>442</v>
      </c>
      <c r="B177" s="35"/>
      <c r="C177" s="35"/>
      <c r="D177" s="35"/>
      <c r="E177" s="3" t="s">
        <v>299</v>
      </c>
      <c r="F177" s="35"/>
    </row>
    <row r="178" spans="1:6" s="34" customFormat="1" ht="11.95" customHeight="1">
      <c r="A178" s="39" t="s">
        <v>303</v>
      </c>
      <c r="B178" s="35"/>
      <c r="C178" s="35"/>
      <c r="D178" s="35"/>
      <c r="E178" s="3" t="s">
        <v>302</v>
      </c>
      <c r="F178" s="35"/>
    </row>
    <row r="179" spans="1:6" s="34" customFormat="1" ht="11.95" customHeight="1">
      <c r="A179" s="39" t="s">
        <v>305</v>
      </c>
      <c r="B179" s="35"/>
      <c r="C179" s="35"/>
      <c r="D179" s="35"/>
      <c r="E179" s="3" t="s">
        <v>304</v>
      </c>
      <c r="F179" s="35"/>
    </row>
    <row r="180" spans="1:6" s="34" customFormat="1" ht="11.95" customHeight="1">
      <c r="A180" s="39" t="s">
        <v>307</v>
      </c>
      <c r="B180" s="35"/>
      <c r="C180" s="35"/>
      <c r="D180" s="35"/>
      <c r="E180" s="3" t="s">
        <v>306</v>
      </c>
      <c r="F180" s="35"/>
    </row>
    <row r="181" spans="1:6" s="34" customFormat="1" ht="11.95" customHeight="1">
      <c r="A181" s="39" t="s">
        <v>447</v>
      </c>
      <c r="B181" s="35"/>
      <c r="C181" s="35"/>
      <c r="D181" s="35"/>
      <c r="E181" s="3" t="s">
        <v>309</v>
      </c>
      <c r="F181" s="35"/>
    </row>
    <row r="182" spans="1:6" s="34" customFormat="1" ht="11.95" customHeight="1">
      <c r="A182" s="39" t="s">
        <v>315</v>
      </c>
      <c r="B182" s="35"/>
      <c r="C182" s="35"/>
      <c r="D182" s="35"/>
      <c r="E182" s="3" t="s">
        <v>314</v>
      </c>
      <c r="F182" s="35"/>
    </row>
    <row r="183" spans="1:6" s="34" customFormat="1" ht="11.95" customHeight="1">
      <c r="A183" s="39" t="s">
        <v>317</v>
      </c>
      <c r="B183" s="35"/>
      <c r="C183" s="35"/>
      <c r="D183" s="35"/>
      <c r="E183" s="3" t="s">
        <v>316</v>
      </c>
      <c r="F183" s="35"/>
    </row>
    <row r="184" spans="1:6" s="34" customFormat="1" ht="11.95" customHeight="1">
      <c r="A184" s="39" t="s">
        <v>319</v>
      </c>
      <c r="B184" s="35"/>
      <c r="C184" s="35"/>
      <c r="D184" s="35"/>
      <c r="E184" s="3" t="s">
        <v>318</v>
      </c>
      <c r="F184" s="35"/>
    </row>
    <row r="185" spans="1:6" s="34" customFormat="1" ht="11.95" customHeight="1">
      <c r="A185" s="39" t="s">
        <v>321</v>
      </c>
      <c r="B185" s="35"/>
      <c r="C185" s="35"/>
      <c r="D185" s="35"/>
      <c r="E185" s="3" t="s">
        <v>320</v>
      </c>
      <c r="F185" s="35"/>
    </row>
    <row r="186" spans="1:6" s="34" customFormat="1" ht="11.95" customHeight="1">
      <c r="A186" s="39" t="s">
        <v>323</v>
      </c>
      <c r="B186" s="35"/>
      <c r="C186" s="35"/>
      <c r="D186" s="35"/>
      <c r="E186" s="3" t="s">
        <v>322</v>
      </c>
      <c r="F186" s="35"/>
    </row>
    <row r="187" spans="1:6" s="34" customFormat="1" ht="11.95" customHeight="1">
      <c r="A187" s="39" t="s">
        <v>325</v>
      </c>
      <c r="B187" s="35"/>
      <c r="C187" s="35"/>
      <c r="D187" s="35"/>
      <c r="E187" s="3" t="s">
        <v>324</v>
      </c>
      <c r="F187" s="35"/>
    </row>
    <row r="188" spans="1:6" s="34" customFormat="1" ht="11.95" customHeight="1">
      <c r="A188" s="39" t="s">
        <v>331</v>
      </c>
      <c r="B188" s="35"/>
      <c r="C188" s="35"/>
      <c r="D188" s="35"/>
      <c r="E188" s="3" t="s">
        <v>330</v>
      </c>
      <c r="F188" s="35"/>
    </row>
    <row r="189" spans="1:6" s="34" customFormat="1" ht="11.95" customHeight="1">
      <c r="A189" s="39" t="s">
        <v>348</v>
      </c>
      <c r="B189" s="35"/>
      <c r="C189" s="35"/>
      <c r="D189" s="35"/>
      <c r="E189" s="3" t="s">
        <v>347</v>
      </c>
      <c r="F189" s="35"/>
    </row>
    <row r="190" spans="1:6" s="34" customFormat="1" ht="11.95" customHeight="1">
      <c r="A190" s="39" t="s">
        <v>453</v>
      </c>
      <c r="B190" s="35"/>
      <c r="C190" s="35"/>
      <c r="D190" s="35"/>
      <c r="E190" s="3" t="s">
        <v>371</v>
      </c>
      <c r="F190" s="35"/>
    </row>
    <row r="191" spans="1:6" s="34" customFormat="1" ht="11.95" customHeight="1">
      <c r="A191" s="39" t="s">
        <v>454</v>
      </c>
      <c r="B191" s="35"/>
      <c r="C191" s="35"/>
      <c r="D191" s="35"/>
      <c r="E191" s="3" t="s">
        <v>372</v>
      </c>
      <c r="F191" s="35"/>
    </row>
    <row r="192" spans="1:6" s="34" customFormat="1" ht="11.95" customHeight="1">
      <c r="A192" s="39" t="s">
        <v>455</v>
      </c>
      <c r="B192" s="35"/>
      <c r="C192" s="35"/>
      <c r="D192" s="35"/>
      <c r="E192" s="3" t="s">
        <v>373</v>
      </c>
      <c r="F192" s="35"/>
    </row>
    <row r="193" spans="1:6" s="34" customFormat="1" ht="11.95" customHeight="1">
      <c r="A193" s="39" t="s">
        <v>456</v>
      </c>
      <c r="B193" s="35"/>
      <c r="C193" s="35"/>
      <c r="D193" s="35"/>
      <c r="E193" s="3" t="s">
        <v>374</v>
      </c>
      <c r="F193" s="35"/>
    </row>
    <row r="194" spans="1:6" s="34" customFormat="1" ht="11.95" customHeight="1">
      <c r="A194" s="39" t="s">
        <v>458</v>
      </c>
      <c r="B194" s="35"/>
      <c r="C194" s="35"/>
      <c r="D194" s="35"/>
      <c r="E194" s="3" t="s">
        <v>376</v>
      </c>
      <c r="F194" s="35"/>
    </row>
    <row r="195" spans="1:6" s="34" customFormat="1" ht="11.95" customHeight="1">
      <c r="A195" s="39" t="s">
        <v>459</v>
      </c>
      <c r="B195" s="35"/>
      <c r="C195" s="35"/>
      <c r="D195" s="35"/>
      <c r="E195" s="3" t="s">
        <v>377</v>
      </c>
      <c r="F195" s="35"/>
    </row>
    <row r="196" spans="1:6" s="34" customFormat="1" ht="11.95" customHeight="1">
      <c r="A196" s="39" t="s">
        <v>460</v>
      </c>
      <c r="B196" s="35"/>
      <c r="C196" s="35"/>
      <c r="D196" s="35"/>
      <c r="E196" s="3" t="s">
        <v>380</v>
      </c>
      <c r="F196" s="35"/>
    </row>
    <row r="197" spans="1:6" s="34" customFormat="1" ht="11.95" customHeight="1">
      <c r="A197" s="39" t="s">
        <v>382</v>
      </c>
      <c r="B197" s="35"/>
      <c r="C197" s="35"/>
      <c r="D197" s="35"/>
      <c r="E197" s="3" t="s">
        <v>381</v>
      </c>
      <c r="F197" s="35"/>
    </row>
    <row r="198" spans="1:6" s="34" customFormat="1" ht="11.95" customHeight="1">
      <c r="A198" s="39" t="s">
        <v>384</v>
      </c>
      <c r="B198" s="35"/>
      <c r="C198" s="35"/>
      <c r="D198" s="35"/>
      <c r="E198" s="3" t="s">
        <v>383</v>
      </c>
      <c r="F198" s="35"/>
    </row>
    <row r="199" spans="1:6" s="34" customFormat="1" ht="11.95" customHeight="1">
      <c r="A199" s="39" t="s">
        <v>461</v>
      </c>
      <c r="B199" s="35"/>
      <c r="C199" s="35"/>
      <c r="D199" s="35"/>
      <c r="E199" s="3" t="s">
        <v>385</v>
      </c>
      <c r="F199" s="35"/>
    </row>
    <row r="200" spans="1:6" s="34" customFormat="1" ht="11.95" customHeight="1">
      <c r="A200" s="39" t="s">
        <v>392</v>
      </c>
      <c r="B200" s="35"/>
      <c r="C200" s="35"/>
      <c r="D200" s="35"/>
      <c r="E200" s="3" t="s">
        <v>391</v>
      </c>
      <c r="F200" s="35"/>
    </row>
    <row r="201" spans="1:6" s="34" customFormat="1" ht="11.95" customHeight="1">
      <c r="A201" s="39" t="s">
        <v>394</v>
      </c>
      <c r="B201" s="35"/>
      <c r="C201" s="35"/>
      <c r="D201" s="35"/>
      <c r="E201" s="3" t="s">
        <v>393</v>
      </c>
      <c r="F201" s="35"/>
    </row>
    <row r="202" spans="1:6" s="34" customFormat="1" ht="11.95" customHeight="1">
      <c r="A202" s="39" t="s">
        <v>463</v>
      </c>
      <c r="B202" s="35"/>
      <c r="C202" s="35"/>
      <c r="D202" s="35"/>
      <c r="E202" s="3" t="s">
        <v>395</v>
      </c>
      <c r="F202" s="35"/>
    </row>
    <row r="203" spans="1:6" s="34" customFormat="1" ht="11.95" customHeight="1">
      <c r="A203" s="39" t="s">
        <v>397</v>
      </c>
      <c r="B203" s="35"/>
      <c r="C203" s="35"/>
      <c r="D203" s="35"/>
      <c r="E203" s="3" t="s">
        <v>396</v>
      </c>
      <c r="F203" s="35"/>
    </row>
    <row r="204" spans="1:6" s="34" customFormat="1" ht="11.95" customHeight="1">
      <c r="A204" s="39" t="s">
        <v>399</v>
      </c>
      <c r="B204" s="35"/>
      <c r="C204" s="35"/>
      <c r="D204" s="35"/>
      <c r="E204" s="3" t="s">
        <v>398</v>
      </c>
      <c r="F204" s="35"/>
    </row>
    <row r="205" spans="1:6" s="34" customFormat="1" ht="11.95" customHeight="1">
      <c r="A205" s="39" t="s">
        <v>464</v>
      </c>
      <c r="B205" s="35"/>
      <c r="C205" s="35"/>
      <c r="D205" s="35"/>
      <c r="E205" s="3" t="s">
        <v>400</v>
      </c>
      <c r="F205" s="35"/>
    </row>
    <row r="206" spans="1:6" s="34" customFormat="1" ht="11.95" customHeight="1">
      <c r="A206" s="39" t="s">
        <v>402</v>
      </c>
      <c r="B206" s="35"/>
      <c r="C206" s="35"/>
      <c r="D206" s="35"/>
      <c r="E206" s="3" t="s">
        <v>401</v>
      </c>
      <c r="F206" s="35"/>
    </row>
    <row r="207" spans="1:6" s="34" customFormat="1" ht="11.95" customHeight="1">
      <c r="A207" s="39" t="s">
        <v>408</v>
      </c>
      <c r="B207" s="35"/>
      <c r="C207" s="35"/>
      <c r="D207" s="35"/>
      <c r="E207" s="3" t="s">
        <v>407</v>
      </c>
      <c r="F207" s="35"/>
    </row>
    <row r="208" spans="1:6" s="34" customFormat="1" ht="11.95" customHeight="1">
      <c r="A208" s="39" t="s">
        <v>415</v>
      </c>
      <c r="B208" s="35"/>
      <c r="C208" s="35"/>
      <c r="D208" s="35"/>
      <c r="E208" s="3" t="s">
        <v>414</v>
      </c>
      <c r="F208" s="35"/>
    </row>
    <row r="209" spans="1:6" s="34" customFormat="1" ht="11.95" customHeight="1">
      <c r="A209" s="39" t="s">
        <v>417</v>
      </c>
      <c r="B209" s="35"/>
      <c r="C209" s="35"/>
      <c r="D209" s="35"/>
      <c r="E209" s="3" t="s">
        <v>416</v>
      </c>
      <c r="F209" s="35"/>
    </row>
    <row r="210" spans="1:6" s="34" customFormat="1" ht="11.95" customHeight="1">
      <c r="A210" s="39" t="s">
        <v>444</v>
      </c>
      <c r="B210" s="35"/>
      <c r="C210" s="35"/>
      <c r="D210" s="35"/>
      <c r="E210" s="3" t="s">
        <v>420</v>
      </c>
      <c r="F210" s="35"/>
    </row>
    <row r="211" spans="1:6" s="34" customFormat="1" ht="11.95" customHeight="1">
      <c r="A211" s="39" t="s">
        <v>445</v>
      </c>
      <c r="B211" s="35"/>
      <c r="C211" s="35"/>
      <c r="D211" s="35"/>
      <c r="E211" s="40" t="s">
        <v>421</v>
      </c>
      <c r="F211" s="35"/>
    </row>
    <row r="212" spans="1:6" s="34" customFormat="1" ht="11.95" customHeight="1">
      <c r="A212" s="37"/>
      <c r="B212" s="35"/>
      <c r="C212" s="35"/>
      <c r="D212" s="35"/>
      <c r="E212" s="35"/>
      <c r="F212" s="35"/>
    </row>
    <row r="213" spans="1:6" s="34" customFormat="1" ht="11.95" customHeight="1">
      <c r="A213" s="37"/>
      <c r="B213" s="35"/>
      <c r="C213" s="35"/>
      <c r="D213" s="35"/>
      <c r="E213" s="35"/>
      <c r="F213" s="35"/>
    </row>
    <row r="214" spans="1:6" s="34" customFormat="1" ht="11.95" customHeight="1">
      <c r="A214" s="37"/>
      <c r="B214" s="35"/>
      <c r="C214" s="35"/>
      <c r="D214" s="35"/>
      <c r="E214" s="35"/>
      <c r="F214" s="35"/>
    </row>
    <row r="215" spans="1:6" s="34" customFormat="1" ht="11.95" customHeight="1">
      <c r="A215" s="37"/>
      <c r="B215" s="35"/>
      <c r="C215" s="35"/>
      <c r="D215" s="35"/>
      <c r="E215" s="35"/>
      <c r="F215" s="35"/>
    </row>
    <row r="216" spans="1:6" s="34" customFormat="1" ht="11.95" customHeight="1">
      <c r="A216" s="37" t="s">
        <v>467</v>
      </c>
      <c r="B216" s="35"/>
      <c r="C216" s="35"/>
      <c r="D216" s="35"/>
      <c r="E216" s="35"/>
      <c r="F216" s="35"/>
    </row>
    <row r="217" spans="1:6" s="34" customFormat="1" ht="11.95" customHeight="1">
      <c r="A217" s="37"/>
      <c r="B217" s="35"/>
      <c r="C217" s="35"/>
      <c r="D217" s="35"/>
      <c r="E217" s="35"/>
      <c r="F217" s="35"/>
    </row>
    <row r="218" spans="1:6" s="34" customFormat="1" ht="11.95" customHeight="1">
      <c r="A218" s="38" t="s">
        <v>441</v>
      </c>
      <c r="B218" s="35"/>
      <c r="C218" s="35"/>
      <c r="D218" s="35"/>
      <c r="E218" s="35"/>
      <c r="F218" s="35"/>
    </row>
    <row r="219" spans="1:6" s="34" customFormat="1" ht="11.95" customHeight="1">
      <c r="A219" s="38"/>
      <c r="B219" s="35"/>
      <c r="C219" s="35"/>
      <c r="D219" s="35"/>
      <c r="E219" s="35"/>
      <c r="F219" s="35"/>
    </row>
    <row r="220" spans="1:6" s="34" customFormat="1" ht="11.95" customHeight="1">
      <c r="A220" s="35" t="s">
        <v>303</v>
      </c>
      <c r="B220" s="35"/>
      <c r="C220" s="35"/>
      <c r="D220" s="35"/>
      <c r="E220" s="41" t="s">
        <v>468</v>
      </c>
      <c r="F220" s="35"/>
    </row>
    <row r="221" spans="1:6" s="34" customFormat="1" ht="11.95" customHeight="1">
      <c r="A221" s="42" t="s">
        <v>469</v>
      </c>
      <c r="B221" s="35"/>
      <c r="C221" s="35"/>
      <c r="D221" s="35"/>
      <c r="E221" s="41" t="s">
        <v>470</v>
      </c>
      <c r="F221" s="35"/>
    </row>
    <row r="222" spans="1:6" s="34" customFormat="1" ht="11.95" customHeight="1">
      <c r="A222" s="35" t="s">
        <v>471</v>
      </c>
      <c r="B222" s="35"/>
      <c r="C222" s="35"/>
      <c r="D222" s="35"/>
      <c r="E222" s="41" t="s">
        <v>472</v>
      </c>
      <c r="F222" s="35"/>
    </row>
    <row r="223" spans="1:6" s="34" customFormat="1" ht="11.95" customHeight="1">
      <c r="A223" s="35" t="s">
        <v>473</v>
      </c>
      <c r="B223" s="35"/>
      <c r="C223" s="35"/>
      <c r="D223" s="35"/>
      <c r="E223" s="41" t="s">
        <v>474</v>
      </c>
      <c r="F223" s="35"/>
    </row>
    <row r="224" spans="1:6" s="34" customFormat="1" ht="11.95" customHeight="1">
      <c r="A224" s="35" t="s">
        <v>475</v>
      </c>
      <c r="B224" s="35"/>
      <c r="C224" s="35"/>
      <c r="D224" s="35"/>
      <c r="E224" s="41" t="s">
        <v>476</v>
      </c>
      <c r="F224" s="35"/>
    </row>
    <row r="225" spans="1:6" s="34" customFormat="1" ht="11.95" customHeight="1">
      <c r="A225" s="35" t="s">
        <v>313</v>
      </c>
      <c r="B225" s="35"/>
      <c r="C225" s="35"/>
      <c r="D225" s="35"/>
      <c r="E225" s="41" t="s">
        <v>477</v>
      </c>
      <c r="F225" s="35"/>
    </row>
    <row r="226" spans="1:6" s="34" customFormat="1" ht="11.95" customHeight="1">
      <c r="A226" s="35" t="s">
        <v>478</v>
      </c>
      <c r="B226" s="35"/>
      <c r="C226" s="35"/>
      <c r="D226" s="35"/>
      <c r="E226" s="41" t="s">
        <v>479</v>
      </c>
      <c r="F226" s="35"/>
    </row>
    <row r="227" spans="1:6" s="34" customFormat="1" ht="11.95" customHeight="1">
      <c r="A227" s="42" t="s">
        <v>480</v>
      </c>
      <c r="B227" s="35"/>
      <c r="C227" s="35"/>
      <c r="D227" s="35"/>
      <c r="E227" s="41" t="s">
        <v>481</v>
      </c>
      <c r="F227" s="35"/>
    </row>
    <row r="228" spans="1:6" s="34" customFormat="1" ht="11.95" customHeight="1">
      <c r="A228" s="42" t="s">
        <v>317</v>
      </c>
      <c r="B228" s="35"/>
      <c r="C228" s="35"/>
      <c r="D228" s="35"/>
      <c r="E228" s="41" t="s">
        <v>482</v>
      </c>
      <c r="F228" s="35"/>
    </row>
    <row r="229" spans="1:6" s="34" customFormat="1" ht="11.95" customHeight="1">
      <c r="A229" s="42" t="s">
        <v>483</v>
      </c>
      <c r="B229" s="35"/>
      <c r="C229" s="35"/>
      <c r="D229" s="35"/>
      <c r="E229" s="41" t="s">
        <v>484</v>
      </c>
      <c r="F229" s="35"/>
    </row>
    <row r="230" spans="1:6" s="34" customFormat="1" ht="11.95" customHeight="1">
      <c r="A230" s="42" t="s">
        <v>485</v>
      </c>
      <c r="B230" s="35"/>
      <c r="C230" s="35"/>
      <c r="D230" s="35"/>
      <c r="E230" s="41" t="s">
        <v>486</v>
      </c>
      <c r="F230" s="35"/>
    </row>
    <row r="231" spans="1:6" s="34" customFormat="1" ht="11.95" customHeight="1">
      <c r="A231" s="42" t="s">
        <v>311</v>
      </c>
      <c r="B231" s="35"/>
      <c r="C231" s="35"/>
      <c r="D231" s="35"/>
      <c r="E231" s="41" t="s">
        <v>487</v>
      </c>
      <c r="F231" s="35"/>
    </row>
    <row r="232" spans="1:6" s="34" customFormat="1" ht="11.95" customHeight="1">
      <c r="A232" s="42" t="s">
        <v>488</v>
      </c>
      <c r="B232" s="35"/>
      <c r="C232" s="35"/>
      <c r="D232" s="35"/>
      <c r="E232" s="41" t="s">
        <v>489</v>
      </c>
      <c r="F232" s="35"/>
    </row>
    <row r="233" spans="1:6" s="34" customFormat="1" ht="11.95" customHeight="1">
      <c r="A233" s="42" t="s">
        <v>490</v>
      </c>
      <c r="B233" s="35"/>
      <c r="C233" s="35"/>
      <c r="D233" s="35"/>
      <c r="E233" s="41" t="s">
        <v>491</v>
      </c>
      <c r="F233" s="35"/>
    </row>
    <row r="234" spans="1:6" s="34" customFormat="1" ht="11.95" customHeight="1">
      <c r="A234" s="42" t="s">
        <v>305</v>
      </c>
      <c r="B234" s="35"/>
      <c r="C234" s="35"/>
      <c r="D234" s="35"/>
      <c r="E234" s="41" t="s">
        <v>492</v>
      </c>
      <c r="F234" s="35"/>
    </row>
    <row r="235" spans="1:6" s="34" customFormat="1" ht="11.95" customHeight="1">
      <c r="A235" s="42" t="s">
        <v>493</v>
      </c>
      <c r="B235" s="35"/>
      <c r="C235" s="35"/>
      <c r="D235" s="35"/>
      <c r="E235" s="41" t="s">
        <v>494</v>
      </c>
      <c r="F235" s="35"/>
    </row>
    <row r="236" spans="1:6" s="34" customFormat="1" ht="11.95" customHeight="1">
      <c r="A236" s="42"/>
      <c r="B236" s="35"/>
      <c r="C236" s="35"/>
      <c r="D236" s="35"/>
      <c r="E236" s="41"/>
      <c r="F236" s="35"/>
    </row>
    <row r="237" spans="1:6" s="34" customFormat="1" ht="11.95" customHeight="1">
      <c r="A237" s="35"/>
      <c r="B237" s="35"/>
      <c r="C237" s="35"/>
      <c r="D237" s="35"/>
      <c r="E237" s="41"/>
      <c r="F237" s="35"/>
    </row>
    <row r="238" spans="1:6" s="34" customFormat="1" ht="11.95" customHeight="1">
      <c r="A238" s="35" t="s">
        <v>446</v>
      </c>
      <c r="B238" s="35"/>
      <c r="C238" s="35"/>
      <c r="D238" s="35"/>
      <c r="E238" s="41"/>
      <c r="F238" s="35"/>
    </row>
    <row r="239" spans="1:6" s="34" customFormat="1" ht="11.95" customHeight="1">
      <c r="A239" s="38"/>
      <c r="B239" s="35"/>
      <c r="C239" s="35"/>
      <c r="D239" s="35"/>
      <c r="E239" s="41"/>
      <c r="F239" s="35"/>
    </row>
    <row r="240" spans="1:6" s="34" customFormat="1" ht="11.95" customHeight="1">
      <c r="A240" s="35" t="s">
        <v>303</v>
      </c>
      <c r="B240" s="35"/>
      <c r="C240" s="35"/>
      <c r="D240" s="35"/>
      <c r="E240" s="41" t="s">
        <v>468</v>
      </c>
      <c r="F240" s="35"/>
    </row>
    <row r="241" spans="1:6" s="34" customFormat="1" ht="11.95" customHeight="1">
      <c r="A241" s="42" t="s">
        <v>469</v>
      </c>
      <c r="B241" s="35"/>
      <c r="C241" s="35"/>
      <c r="D241" s="35"/>
      <c r="E241" s="41" t="s">
        <v>470</v>
      </c>
      <c r="F241" s="35"/>
    </row>
    <row r="242" spans="1:6" s="34" customFormat="1" ht="11.95" customHeight="1">
      <c r="A242" s="35" t="s">
        <v>471</v>
      </c>
      <c r="B242" s="35"/>
      <c r="C242" s="35"/>
      <c r="D242" s="35"/>
      <c r="E242" s="41" t="s">
        <v>472</v>
      </c>
      <c r="F242" s="35"/>
    </row>
    <row r="243" spans="1:6" s="34" customFormat="1" ht="11.95" customHeight="1">
      <c r="A243" s="35" t="s">
        <v>473</v>
      </c>
      <c r="B243" s="35"/>
      <c r="C243" s="35"/>
      <c r="D243" s="35"/>
      <c r="E243" s="41" t="s">
        <v>474</v>
      </c>
      <c r="F243" s="35"/>
    </row>
    <row r="244" spans="1:6" s="34" customFormat="1" ht="11.95" customHeight="1">
      <c r="A244" s="35" t="s">
        <v>475</v>
      </c>
      <c r="B244" s="35"/>
      <c r="C244" s="35"/>
      <c r="D244" s="35"/>
      <c r="E244" s="41" t="s">
        <v>476</v>
      </c>
      <c r="F244" s="35"/>
    </row>
    <row r="245" spans="1:6" s="34" customFormat="1" ht="11.95" customHeight="1">
      <c r="A245" s="35" t="s">
        <v>313</v>
      </c>
      <c r="B245" s="35"/>
      <c r="C245" s="35"/>
      <c r="D245" s="35"/>
      <c r="E245" s="41" t="s">
        <v>477</v>
      </c>
      <c r="F245" s="35"/>
    </row>
    <row r="246" spans="1:6" s="34" customFormat="1" ht="11.95" customHeight="1">
      <c r="A246" s="35" t="s">
        <v>478</v>
      </c>
      <c r="B246" s="35"/>
      <c r="C246" s="35"/>
      <c r="D246" s="35"/>
      <c r="E246" s="41" t="s">
        <v>479</v>
      </c>
      <c r="F246" s="35"/>
    </row>
    <row r="247" spans="1:6" s="34" customFormat="1" ht="11.95" customHeight="1">
      <c r="A247" s="42" t="s">
        <v>480</v>
      </c>
      <c r="B247" s="35"/>
      <c r="C247" s="35"/>
      <c r="D247" s="35"/>
      <c r="E247" s="41" t="s">
        <v>481</v>
      </c>
      <c r="F247" s="35"/>
    </row>
    <row r="248" spans="1:6" s="34" customFormat="1" ht="11.95" customHeight="1">
      <c r="A248" s="42" t="s">
        <v>317</v>
      </c>
      <c r="B248" s="35"/>
      <c r="C248" s="35"/>
      <c r="D248" s="35"/>
      <c r="E248" s="41" t="s">
        <v>482</v>
      </c>
      <c r="F248" s="35"/>
    </row>
    <row r="249" spans="1:6" s="34" customFormat="1" ht="11.95" customHeight="1">
      <c r="A249" s="42" t="s">
        <v>495</v>
      </c>
      <c r="B249" s="35"/>
      <c r="C249" s="35"/>
      <c r="D249" s="35"/>
      <c r="E249" s="41" t="s">
        <v>496</v>
      </c>
      <c r="F249" s="35"/>
    </row>
    <row r="250" spans="1:6" s="34" customFormat="1" ht="11.95" customHeight="1">
      <c r="A250" s="42" t="s">
        <v>483</v>
      </c>
      <c r="B250" s="35"/>
      <c r="C250" s="35"/>
      <c r="D250" s="35"/>
      <c r="E250" s="41" t="s">
        <v>484</v>
      </c>
      <c r="F250" s="35"/>
    </row>
    <row r="251" spans="1:6" s="34" customFormat="1" ht="11.95" customHeight="1">
      <c r="A251" s="42" t="s">
        <v>485</v>
      </c>
      <c r="B251" s="35"/>
      <c r="C251" s="35"/>
      <c r="D251" s="35"/>
      <c r="E251" s="41" t="s">
        <v>486</v>
      </c>
      <c r="F251" s="35"/>
    </row>
    <row r="252" spans="1:6" s="34" customFormat="1" ht="11.95" customHeight="1">
      <c r="A252" s="42" t="s">
        <v>311</v>
      </c>
      <c r="B252" s="35"/>
      <c r="C252" s="35"/>
      <c r="D252" s="35"/>
      <c r="E252" s="41" t="s">
        <v>487</v>
      </c>
      <c r="F252" s="35"/>
    </row>
    <row r="253" spans="1:6" s="34" customFormat="1" ht="11.95" customHeight="1">
      <c r="A253" s="42" t="s">
        <v>488</v>
      </c>
      <c r="B253" s="35"/>
      <c r="C253" s="35"/>
      <c r="D253" s="35"/>
      <c r="E253" s="41" t="s">
        <v>489</v>
      </c>
      <c r="F253" s="35"/>
    </row>
    <row r="254" spans="1:6" s="34" customFormat="1" ht="11.95" customHeight="1">
      <c r="A254" s="42" t="s">
        <v>497</v>
      </c>
      <c r="B254" s="35"/>
      <c r="C254" s="35"/>
      <c r="D254" s="35"/>
      <c r="E254" s="41" t="s">
        <v>498</v>
      </c>
      <c r="F254" s="35"/>
    </row>
    <row r="255" spans="1:6" s="34" customFormat="1" ht="11.95" customHeight="1">
      <c r="A255" s="42" t="s">
        <v>499</v>
      </c>
      <c r="B255" s="35"/>
      <c r="C255" s="35"/>
      <c r="D255" s="35"/>
      <c r="E255" s="41" t="s">
        <v>500</v>
      </c>
      <c r="F255" s="35"/>
    </row>
    <row r="256" spans="1:6" s="34" customFormat="1" ht="11.95" customHeight="1">
      <c r="A256" s="42" t="s">
        <v>501</v>
      </c>
      <c r="B256" s="35"/>
      <c r="C256" s="35"/>
      <c r="D256" s="35"/>
      <c r="E256" s="41" t="s">
        <v>502</v>
      </c>
      <c r="F256" s="35"/>
    </row>
    <row r="257" spans="1:6" s="34" customFormat="1" ht="11.95" customHeight="1">
      <c r="A257" s="42" t="s">
        <v>503</v>
      </c>
      <c r="B257" s="35"/>
      <c r="C257" s="35"/>
      <c r="D257" s="35"/>
      <c r="E257" s="41" t="s">
        <v>504</v>
      </c>
      <c r="F257" s="35"/>
    </row>
    <row r="258" spans="1:6" s="34" customFormat="1" ht="11.95" customHeight="1">
      <c r="A258" s="42" t="s">
        <v>505</v>
      </c>
      <c r="B258" s="35"/>
      <c r="C258" s="35"/>
      <c r="D258" s="35"/>
      <c r="E258" s="41" t="s">
        <v>506</v>
      </c>
      <c r="F258" s="35"/>
    </row>
    <row r="259" spans="1:6" s="34" customFormat="1" ht="11.95" customHeight="1">
      <c r="A259" s="42" t="s">
        <v>490</v>
      </c>
      <c r="B259" s="35"/>
      <c r="C259" s="35"/>
      <c r="D259" s="35"/>
      <c r="E259" s="41" t="s">
        <v>491</v>
      </c>
      <c r="F259" s="35"/>
    </row>
    <row r="260" spans="1:6" s="34" customFormat="1" ht="11.95" customHeight="1">
      <c r="A260" s="42" t="s">
        <v>507</v>
      </c>
      <c r="B260" s="35"/>
      <c r="C260" s="35"/>
      <c r="D260" s="35"/>
      <c r="E260" s="41" t="s">
        <v>508</v>
      </c>
      <c r="F260" s="35"/>
    </row>
    <row r="261" spans="1:6" s="34" customFormat="1" ht="11.95" customHeight="1">
      <c r="A261" s="42" t="s">
        <v>321</v>
      </c>
      <c r="B261" s="35"/>
      <c r="C261" s="35"/>
      <c r="D261" s="35"/>
      <c r="E261" s="41" t="s">
        <v>509</v>
      </c>
      <c r="F261" s="35"/>
    </row>
    <row r="262" spans="1:6" s="34" customFormat="1" ht="11.95" customHeight="1">
      <c r="A262" s="42" t="s">
        <v>323</v>
      </c>
      <c r="B262" s="35"/>
      <c r="C262" s="35"/>
      <c r="D262" s="35"/>
      <c r="E262" s="41" t="s">
        <v>510</v>
      </c>
      <c r="F262" s="35"/>
    </row>
    <row r="263" spans="1:6" s="34" customFormat="1" ht="11.95" customHeight="1">
      <c r="A263" s="42" t="s">
        <v>511</v>
      </c>
      <c r="B263" s="35"/>
      <c r="C263" s="35"/>
      <c r="D263" s="35"/>
      <c r="E263" s="41" t="s">
        <v>512</v>
      </c>
      <c r="F263" s="35"/>
    </row>
    <row r="264" spans="1:6" s="34" customFormat="1" ht="11.95" customHeight="1">
      <c r="A264" s="42" t="s">
        <v>513</v>
      </c>
      <c r="B264" s="35"/>
      <c r="C264" s="35"/>
      <c r="D264" s="35"/>
      <c r="E264" s="41" t="s">
        <v>514</v>
      </c>
      <c r="F264" s="35"/>
    </row>
    <row r="265" spans="1:6" s="34" customFormat="1" ht="11.95" customHeight="1">
      <c r="A265" s="42" t="s">
        <v>327</v>
      </c>
      <c r="B265" s="35"/>
      <c r="C265" s="35"/>
      <c r="D265" s="35"/>
      <c r="E265" s="41" t="s">
        <v>515</v>
      </c>
      <c r="F265" s="35"/>
    </row>
    <row r="266" spans="1:6" s="34" customFormat="1" ht="11.95" customHeight="1">
      <c r="A266" s="42" t="s">
        <v>329</v>
      </c>
      <c r="B266" s="35"/>
      <c r="C266" s="35"/>
      <c r="D266" s="35"/>
      <c r="E266" s="41" t="s">
        <v>516</v>
      </c>
      <c r="F266" s="35"/>
    </row>
    <row r="267" spans="1:6" s="34" customFormat="1" ht="11.95" customHeight="1">
      <c r="A267" s="42" t="s">
        <v>331</v>
      </c>
      <c r="B267" s="35"/>
      <c r="C267" s="35"/>
      <c r="D267" s="35"/>
      <c r="E267" s="41" t="s">
        <v>517</v>
      </c>
      <c r="F267" s="35"/>
    </row>
    <row r="268" spans="1:6" s="34" customFormat="1" ht="11.95" customHeight="1">
      <c r="A268" s="42" t="s">
        <v>518</v>
      </c>
      <c r="B268" s="35"/>
      <c r="C268" s="35"/>
      <c r="D268" s="35"/>
      <c r="E268" s="41" t="s">
        <v>519</v>
      </c>
      <c r="F268" s="35"/>
    </row>
    <row r="269" spans="1:6" s="34" customFormat="1" ht="11.95" customHeight="1">
      <c r="A269" s="42" t="s">
        <v>337</v>
      </c>
      <c r="B269" s="35"/>
      <c r="C269" s="35"/>
      <c r="D269" s="35"/>
      <c r="E269" s="41" t="s">
        <v>520</v>
      </c>
      <c r="F269" s="35"/>
    </row>
    <row r="270" spans="1:6" s="34" customFormat="1" ht="11.95" customHeight="1">
      <c r="A270" s="42" t="s">
        <v>369</v>
      </c>
      <c r="B270" s="35"/>
      <c r="C270" s="35"/>
      <c r="D270" s="35"/>
      <c r="E270" s="41" t="s">
        <v>521</v>
      </c>
      <c r="F270" s="35"/>
    </row>
    <row r="271" spans="1:6" s="34" customFormat="1" ht="11.95" customHeight="1">
      <c r="A271" s="42" t="s">
        <v>522</v>
      </c>
      <c r="B271" s="35"/>
      <c r="C271" s="35"/>
      <c r="D271" s="35"/>
      <c r="E271" s="41" t="s">
        <v>523</v>
      </c>
      <c r="F271" s="35"/>
    </row>
    <row r="272" spans="1:6" s="34" customFormat="1" ht="11.95" customHeight="1">
      <c r="A272" s="42" t="s">
        <v>410</v>
      </c>
      <c r="B272" s="35"/>
      <c r="C272" s="35"/>
      <c r="D272" s="35"/>
      <c r="E272" s="41" t="s">
        <v>524</v>
      </c>
      <c r="F272" s="35"/>
    </row>
    <row r="273" spans="1:6" s="34" customFormat="1" ht="11.95" customHeight="1">
      <c r="A273" s="42" t="s">
        <v>525</v>
      </c>
      <c r="B273" s="35"/>
      <c r="C273" s="35"/>
      <c r="D273" s="35"/>
      <c r="E273" s="41" t="s">
        <v>526</v>
      </c>
      <c r="F273" s="35"/>
    </row>
    <row r="274" spans="1:6" s="34" customFormat="1" ht="11.95" customHeight="1">
      <c r="A274" s="42" t="s">
        <v>367</v>
      </c>
      <c r="B274" s="35"/>
      <c r="C274" s="35"/>
      <c r="D274" s="35"/>
      <c r="E274" s="41" t="s">
        <v>527</v>
      </c>
      <c r="F274" s="35"/>
    </row>
    <row r="275" spans="1:6" s="34" customFormat="1" ht="11.95" customHeight="1">
      <c r="A275" s="42" t="s">
        <v>340</v>
      </c>
      <c r="B275" s="35"/>
      <c r="C275" s="35"/>
      <c r="D275" s="35"/>
      <c r="E275" s="41" t="s">
        <v>528</v>
      </c>
      <c r="F275" s="35"/>
    </row>
    <row r="276" spans="1:6" s="34" customFormat="1" ht="11.95" customHeight="1">
      <c r="A276" s="42" t="s">
        <v>342</v>
      </c>
      <c r="B276" s="35"/>
      <c r="C276" s="35"/>
      <c r="D276" s="35"/>
      <c r="E276" s="41" t="s">
        <v>529</v>
      </c>
      <c r="F276" s="35"/>
    </row>
    <row r="277" spans="1:6" s="34" customFormat="1" ht="11.95" customHeight="1">
      <c r="A277" s="42" t="s">
        <v>530</v>
      </c>
      <c r="B277" s="35"/>
      <c r="C277" s="35"/>
      <c r="D277" s="35"/>
      <c r="E277" s="41" t="s">
        <v>531</v>
      </c>
      <c r="F277" s="35"/>
    </row>
    <row r="278" spans="1:6" s="34" customFormat="1" ht="11.95" customHeight="1">
      <c r="A278" s="42" t="s">
        <v>346</v>
      </c>
      <c r="B278" s="35"/>
      <c r="C278" s="35"/>
      <c r="D278" s="35"/>
      <c r="E278" s="41" t="s">
        <v>532</v>
      </c>
      <c r="F278" s="35"/>
    </row>
    <row r="279" spans="1:6" s="34" customFormat="1" ht="11.95" customHeight="1">
      <c r="A279" s="42" t="s">
        <v>533</v>
      </c>
      <c r="B279" s="35"/>
      <c r="C279" s="35"/>
      <c r="D279" s="35"/>
      <c r="E279" s="41" t="s">
        <v>534</v>
      </c>
      <c r="F279" s="35"/>
    </row>
    <row r="280" spans="1:6" s="34" customFormat="1" ht="11.95" customHeight="1">
      <c r="A280" s="42" t="s">
        <v>350</v>
      </c>
      <c r="B280" s="35"/>
      <c r="C280" s="35"/>
      <c r="D280" s="35"/>
      <c r="E280" s="41" t="s">
        <v>535</v>
      </c>
      <c r="F280" s="35"/>
    </row>
    <row r="281" spans="1:6" s="34" customFormat="1" ht="11.95" customHeight="1">
      <c r="A281" s="42" t="s">
        <v>352</v>
      </c>
      <c r="B281" s="35"/>
      <c r="C281" s="35"/>
      <c r="D281" s="35"/>
      <c r="E281" s="41" t="s">
        <v>536</v>
      </c>
      <c r="F281" s="35"/>
    </row>
    <row r="282" spans="1:6" s="34" customFormat="1" ht="11.95" customHeight="1">
      <c r="A282" s="42" t="s">
        <v>354</v>
      </c>
      <c r="B282" s="35"/>
      <c r="C282" s="35"/>
      <c r="D282" s="35"/>
      <c r="E282" s="41" t="s">
        <v>537</v>
      </c>
      <c r="F282" s="35"/>
    </row>
    <row r="283" spans="1:6" s="34" customFormat="1" ht="11.95" customHeight="1">
      <c r="A283" s="42" t="s">
        <v>356</v>
      </c>
      <c r="B283" s="35"/>
      <c r="C283" s="35"/>
      <c r="D283" s="35"/>
      <c r="E283" s="41" t="s">
        <v>538</v>
      </c>
      <c r="F283" s="35"/>
    </row>
    <row r="284" spans="1:6" s="34" customFormat="1" ht="11.95" customHeight="1">
      <c r="A284" s="42" t="s">
        <v>539</v>
      </c>
      <c r="B284" s="35"/>
      <c r="C284" s="35"/>
      <c r="D284" s="35"/>
      <c r="E284" s="41" t="s">
        <v>540</v>
      </c>
      <c r="F284" s="35"/>
    </row>
    <row r="285" spans="1:6" s="34" customFormat="1" ht="11.95" customHeight="1">
      <c r="A285" s="42" t="s">
        <v>541</v>
      </c>
      <c r="B285" s="35"/>
      <c r="C285" s="35"/>
      <c r="D285" s="35"/>
      <c r="E285" s="41" t="s">
        <v>542</v>
      </c>
      <c r="F285" s="35"/>
    </row>
    <row r="286" spans="1:6" s="34" customFormat="1" ht="11.95" customHeight="1">
      <c r="A286" s="42" t="s">
        <v>363</v>
      </c>
      <c r="B286" s="35"/>
      <c r="C286" s="35"/>
      <c r="D286" s="35"/>
      <c r="E286" s="41" t="s">
        <v>543</v>
      </c>
      <c r="F286" s="35"/>
    </row>
    <row r="287" spans="1:6" s="34" customFormat="1" ht="11.95" customHeight="1">
      <c r="A287" s="42" t="s">
        <v>365</v>
      </c>
      <c r="B287" s="35"/>
      <c r="C287" s="35"/>
      <c r="D287" s="35"/>
      <c r="E287" s="41" t="s">
        <v>544</v>
      </c>
      <c r="F287" s="35"/>
    </row>
    <row r="288" spans="1:6" s="34" customFormat="1" ht="11.95" customHeight="1">
      <c r="A288" s="42" t="s">
        <v>545</v>
      </c>
      <c r="B288" s="35"/>
      <c r="C288" s="35"/>
      <c r="D288" s="35"/>
      <c r="E288" s="41" t="s">
        <v>546</v>
      </c>
      <c r="F288" s="35"/>
    </row>
    <row r="289" spans="1:6" s="34" customFormat="1" ht="11.95" customHeight="1">
      <c r="A289" s="42" t="s">
        <v>301</v>
      </c>
      <c r="B289" s="35"/>
      <c r="C289" s="35"/>
      <c r="D289" s="35"/>
      <c r="E289" s="41" t="s">
        <v>547</v>
      </c>
      <c r="F289" s="35"/>
    </row>
    <row r="290" spans="1:6" s="34" customFormat="1" ht="11.95" customHeight="1">
      <c r="A290" s="42" t="s">
        <v>493</v>
      </c>
      <c r="B290" s="35"/>
      <c r="C290" s="35"/>
      <c r="D290" s="35"/>
      <c r="E290" s="41" t="s">
        <v>494</v>
      </c>
      <c r="F290" s="35"/>
    </row>
    <row r="291" spans="1:6" s="34" customFormat="1" ht="11.95" customHeight="1">
      <c r="A291" s="42"/>
      <c r="B291" s="35"/>
      <c r="C291" s="35"/>
      <c r="D291" s="35"/>
      <c r="E291" s="41"/>
      <c r="F291" s="35"/>
    </row>
    <row r="292" spans="1:6" s="34" customFormat="1" ht="11.95" customHeight="1">
      <c r="A292" s="41"/>
      <c r="B292" s="42"/>
      <c r="C292" s="35"/>
      <c r="D292" s="35"/>
      <c r="E292" s="35"/>
      <c r="F292" s="35"/>
    </row>
    <row r="293" spans="1:6" s="34" customFormat="1" ht="11.95" customHeight="1">
      <c r="A293" s="35"/>
      <c r="B293" s="42"/>
      <c r="C293" s="35"/>
      <c r="D293" s="35"/>
      <c r="E293" s="35"/>
      <c r="F293" s="35"/>
    </row>
    <row r="294" spans="1:6" s="34" customFormat="1" ht="11.95" customHeight="1">
      <c r="A294" s="43" t="s">
        <v>451</v>
      </c>
      <c r="B294" s="42"/>
      <c r="C294" s="35"/>
      <c r="D294" s="35"/>
      <c r="E294" s="35"/>
      <c r="F294" s="35"/>
    </row>
    <row r="295" spans="1:6" s="34" customFormat="1" ht="11.95" customHeight="1">
      <c r="A295" s="35"/>
      <c r="B295" s="42"/>
      <c r="C295" s="35"/>
      <c r="D295" s="35"/>
      <c r="E295" s="35"/>
      <c r="F295" s="35"/>
    </row>
    <row r="296" spans="1:6" s="34" customFormat="1" ht="11.95" customHeight="1">
      <c r="A296" s="42" t="s">
        <v>405</v>
      </c>
      <c r="B296" s="42"/>
      <c r="C296" s="35"/>
      <c r="D296" s="35"/>
      <c r="E296" s="41" t="s">
        <v>548</v>
      </c>
      <c r="F296" s="35"/>
    </row>
    <row r="297" spans="1:6" s="34" customFormat="1" ht="11.95" customHeight="1">
      <c r="A297" s="42" t="s">
        <v>549</v>
      </c>
      <c r="B297" s="42"/>
      <c r="C297" s="35"/>
      <c r="D297" s="35"/>
      <c r="E297" s="41" t="s">
        <v>550</v>
      </c>
      <c r="F297" s="35"/>
    </row>
    <row r="298" spans="1:6" s="34" customFormat="1" ht="11.95" customHeight="1">
      <c r="A298" s="42" t="s">
        <v>551</v>
      </c>
      <c r="B298" s="42"/>
      <c r="C298" s="35"/>
      <c r="D298" s="35"/>
      <c r="E298" s="41" t="s">
        <v>552</v>
      </c>
      <c r="F298" s="35"/>
    </row>
    <row r="299" spans="1:6" s="34" customFormat="1" ht="11.95" customHeight="1">
      <c r="A299" s="42" t="s">
        <v>553</v>
      </c>
      <c r="B299" s="42"/>
      <c r="C299" s="35"/>
      <c r="D299" s="35"/>
      <c r="E299" s="41" t="s">
        <v>554</v>
      </c>
      <c r="F299" s="35"/>
    </row>
    <row r="300" spans="1:6" s="34" customFormat="1" ht="11.95" customHeight="1">
      <c r="A300" s="42" t="s">
        <v>555</v>
      </c>
      <c r="B300" s="42"/>
      <c r="C300" s="35"/>
      <c r="D300" s="35"/>
      <c r="E300" s="41" t="s">
        <v>556</v>
      </c>
      <c r="F300" s="35"/>
    </row>
    <row r="301" spans="1:6" s="34" customFormat="1" ht="11.95" customHeight="1">
      <c r="A301" s="42" t="s">
        <v>557</v>
      </c>
      <c r="B301" s="42"/>
      <c r="C301" s="35"/>
      <c r="D301" s="35"/>
      <c r="E301" s="41" t="s">
        <v>558</v>
      </c>
      <c r="F301" s="35"/>
    </row>
    <row r="302" spans="1:6" s="34" customFormat="1" ht="11.95" customHeight="1">
      <c r="A302" s="42" t="s">
        <v>62</v>
      </c>
      <c r="B302" s="42"/>
      <c r="C302" s="35"/>
      <c r="D302" s="35"/>
      <c r="E302" s="41" t="s">
        <v>559</v>
      </c>
      <c r="F302" s="35"/>
    </row>
    <row r="303" spans="1:6" s="34" customFormat="1" ht="11.95" customHeight="1">
      <c r="A303" s="42" t="s">
        <v>560</v>
      </c>
      <c r="B303" s="42"/>
      <c r="C303" s="35"/>
      <c r="D303" s="35"/>
      <c r="E303" s="41" t="s">
        <v>561</v>
      </c>
      <c r="F303" s="35"/>
    </row>
    <row r="304" spans="1:6" s="34" customFormat="1" ht="11.95" customHeight="1">
      <c r="A304" s="42" t="s">
        <v>301</v>
      </c>
      <c r="B304" s="42"/>
      <c r="C304" s="35"/>
      <c r="D304" s="35"/>
      <c r="E304" s="41" t="s">
        <v>547</v>
      </c>
      <c r="F304" s="35"/>
    </row>
    <row r="305" spans="1:6" s="34" customFormat="1" ht="11.95" customHeight="1">
      <c r="A305" s="42" t="s">
        <v>493</v>
      </c>
      <c r="B305" s="42"/>
      <c r="C305" s="35"/>
      <c r="D305" s="35"/>
      <c r="E305" s="41" t="s">
        <v>494</v>
      </c>
      <c r="F305" s="35"/>
    </row>
    <row r="306" spans="1:6" s="34" customFormat="1" ht="11.95" customHeight="1">
      <c r="A306" s="35"/>
      <c r="B306" s="42"/>
      <c r="C306" s="35"/>
      <c r="D306" s="35"/>
      <c r="E306" s="35"/>
      <c r="F306" s="35"/>
    </row>
    <row r="307" spans="1:6" s="34" customFormat="1" ht="11.95" customHeight="1">
      <c r="A307" s="35"/>
      <c r="B307" s="42"/>
      <c r="C307" s="35"/>
      <c r="D307" s="35"/>
      <c r="E307" s="35"/>
      <c r="F307" s="35"/>
    </row>
    <row r="308" spans="1:6" s="34" customFormat="1" ht="11.95" customHeight="1">
      <c r="A308" s="43" t="s">
        <v>466</v>
      </c>
      <c r="B308" s="42"/>
      <c r="C308" s="35"/>
      <c r="D308" s="35"/>
      <c r="E308" s="35"/>
      <c r="F308" s="35"/>
    </row>
    <row r="309" spans="1:6" s="34" customFormat="1" ht="11.95" customHeight="1">
      <c r="A309" s="35"/>
      <c r="B309" s="42"/>
      <c r="C309" s="35"/>
      <c r="D309" s="35"/>
      <c r="E309" s="35"/>
      <c r="F309" s="35"/>
    </row>
    <row r="310" spans="1:6" s="34" customFormat="1" ht="11.95" customHeight="1">
      <c r="A310" s="35" t="s">
        <v>303</v>
      </c>
      <c r="B310" s="42"/>
      <c r="C310" s="35"/>
      <c r="D310" s="35"/>
      <c r="E310" s="41" t="s">
        <v>468</v>
      </c>
      <c r="F310" s="35"/>
    </row>
    <row r="311" spans="1:6" s="34" customFormat="1" ht="11.95" customHeight="1">
      <c r="A311" s="42" t="s">
        <v>469</v>
      </c>
      <c r="B311" s="42"/>
      <c r="C311" s="35"/>
      <c r="D311" s="35"/>
      <c r="E311" s="41" t="s">
        <v>470</v>
      </c>
      <c r="F311" s="35"/>
    </row>
    <row r="312" spans="1:6" s="34" customFormat="1" ht="11.95" customHeight="1">
      <c r="A312" s="35" t="s">
        <v>471</v>
      </c>
      <c r="B312" s="42"/>
      <c r="C312" s="35"/>
      <c r="D312" s="35"/>
      <c r="E312" s="41" t="s">
        <v>472</v>
      </c>
      <c r="F312" s="35"/>
    </row>
    <row r="313" spans="1:6" s="34" customFormat="1" ht="11.95" customHeight="1">
      <c r="A313" s="35" t="s">
        <v>313</v>
      </c>
      <c r="B313" s="42"/>
      <c r="C313" s="35"/>
      <c r="D313" s="35"/>
      <c r="E313" s="41" t="s">
        <v>477</v>
      </c>
      <c r="F313" s="35"/>
    </row>
    <row r="314" spans="1:6" s="34" customFormat="1" ht="11.95" customHeight="1">
      <c r="A314" s="35" t="s">
        <v>478</v>
      </c>
      <c r="B314" s="42"/>
      <c r="C314" s="35"/>
      <c r="D314" s="35"/>
      <c r="E314" s="41" t="s">
        <v>479</v>
      </c>
      <c r="F314" s="35"/>
    </row>
    <row r="315" spans="1:6" s="34" customFormat="1" ht="11.95" customHeight="1">
      <c r="A315" s="42" t="s">
        <v>480</v>
      </c>
      <c r="B315" s="42"/>
      <c r="C315" s="35"/>
      <c r="D315" s="35"/>
      <c r="E315" s="41" t="s">
        <v>481</v>
      </c>
      <c r="F315" s="35"/>
    </row>
    <row r="316" spans="1:6" s="34" customFormat="1" ht="11.95" customHeight="1">
      <c r="A316" s="42" t="s">
        <v>317</v>
      </c>
      <c r="B316" s="42"/>
      <c r="C316" s="35"/>
      <c r="D316" s="35"/>
      <c r="E316" s="41" t="s">
        <v>482</v>
      </c>
      <c r="F316" s="35"/>
    </row>
    <row r="317" spans="1:6" s="34" customFormat="1" ht="11.95" customHeight="1">
      <c r="A317" s="42" t="s">
        <v>483</v>
      </c>
      <c r="B317" s="42"/>
      <c r="C317" s="35"/>
      <c r="D317" s="35"/>
      <c r="E317" s="41" t="s">
        <v>484</v>
      </c>
      <c r="F317" s="35"/>
    </row>
    <row r="318" spans="1:6" s="34" customFormat="1" ht="11.95" customHeight="1">
      <c r="A318" s="42" t="s">
        <v>497</v>
      </c>
      <c r="B318" s="42"/>
      <c r="C318" s="35"/>
      <c r="D318" s="35"/>
      <c r="E318" s="41" t="s">
        <v>498</v>
      </c>
      <c r="F318" s="35"/>
    </row>
    <row r="319" spans="1:6" s="34" customFormat="1" ht="11.95" customHeight="1">
      <c r="A319" s="42" t="s">
        <v>499</v>
      </c>
      <c r="B319" s="42"/>
      <c r="C319" s="35"/>
      <c r="D319" s="35"/>
      <c r="E319" s="41" t="s">
        <v>500</v>
      </c>
      <c r="F319" s="35"/>
    </row>
    <row r="320" spans="1:6" s="34" customFormat="1" ht="11.95" customHeight="1">
      <c r="A320" s="42" t="s">
        <v>501</v>
      </c>
      <c r="B320" s="42"/>
      <c r="C320" s="35"/>
      <c r="D320" s="35"/>
      <c r="E320" s="41" t="s">
        <v>502</v>
      </c>
      <c r="F320" s="35"/>
    </row>
    <row r="321" spans="1:6" s="34" customFormat="1" ht="11.95" customHeight="1">
      <c r="A321" s="42" t="s">
        <v>503</v>
      </c>
      <c r="B321" s="42"/>
      <c r="C321" s="35"/>
      <c r="D321" s="35"/>
      <c r="E321" s="41" t="s">
        <v>504</v>
      </c>
      <c r="F321" s="35"/>
    </row>
    <row r="322" spans="1:6" s="34" customFormat="1" ht="11.95" customHeight="1">
      <c r="A322" s="42" t="s">
        <v>562</v>
      </c>
      <c r="B322" s="42"/>
      <c r="C322" s="35"/>
      <c r="D322" s="35"/>
      <c r="E322" s="41" t="s">
        <v>506</v>
      </c>
      <c r="F322" s="35"/>
    </row>
    <row r="323" spans="1:6" s="34" customFormat="1" ht="11.95" customHeight="1">
      <c r="A323" s="42" t="s">
        <v>490</v>
      </c>
      <c r="B323" s="42"/>
      <c r="C323" s="35"/>
      <c r="D323" s="35"/>
      <c r="E323" s="41" t="s">
        <v>491</v>
      </c>
      <c r="F323" s="35"/>
    </row>
    <row r="324" spans="1:6" s="34" customFormat="1" ht="11.95" customHeight="1">
      <c r="A324" s="42" t="s">
        <v>305</v>
      </c>
      <c r="B324" s="42"/>
      <c r="C324" s="35"/>
      <c r="D324" s="35"/>
      <c r="E324" s="41" t="s">
        <v>492</v>
      </c>
      <c r="F324" s="35"/>
    </row>
    <row r="325" spans="1:6" s="34" customFormat="1" ht="11.95" customHeight="1">
      <c r="A325" s="42" t="s">
        <v>563</v>
      </c>
      <c r="B325" s="42"/>
      <c r="C325" s="35"/>
      <c r="D325" s="35"/>
      <c r="E325" s="41" t="s">
        <v>564</v>
      </c>
      <c r="F325" s="35"/>
    </row>
    <row r="326" spans="1:6" s="34" customFormat="1" ht="11.95" customHeight="1">
      <c r="A326" s="42" t="s">
        <v>565</v>
      </c>
      <c r="B326" s="42"/>
      <c r="C326" s="35"/>
      <c r="D326" s="35"/>
      <c r="E326" s="41" t="s">
        <v>566</v>
      </c>
      <c r="F326" s="35"/>
    </row>
    <row r="327" spans="1:6" s="34" customFormat="1" ht="11.95" customHeight="1">
      <c r="A327" s="42" t="s">
        <v>321</v>
      </c>
      <c r="B327" s="42"/>
      <c r="C327" s="35"/>
      <c r="D327" s="35"/>
      <c r="E327" s="41" t="s">
        <v>509</v>
      </c>
      <c r="F327" s="35"/>
    </row>
    <row r="328" spans="1:6" s="34" customFormat="1" ht="11.95" customHeight="1">
      <c r="A328" s="42" t="s">
        <v>323</v>
      </c>
      <c r="B328" s="42"/>
      <c r="C328" s="35"/>
      <c r="D328" s="35"/>
      <c r="E328" s="41" t="s">
        <v>510</v>
      </c>
      <c r="F328" s="35"/>
    </row>
    <row r="329" spans="1:6" s="34" customFormat="1" ht="11.95" customHeight="1">
      <c r="A329" s="42" t="s">
        <v>511</v>
      </c>
      <c r="B329" s="42"/>
      <c r="C329" s="35"/>
      <c r="D329" s="35"/>
      <c r="E329" s="41" t="s">
        <v>512</v>
      </c>
      <c r="F329" s="35"/>
    </row>
    <row r="330" spans="1:6" s="34" customFormat="1" ht="11.95" customHeight="1">
      <c r="A330" s="42" t="s">
        <v>567</v>
      </c>
      <c r="B330" s="42"/>
      <c r="C330" s="35"/>
      <c r="D330" s="35"/>
      <c r="E330" s="41" t="s">
        <v>514</v>
      </c>
      <c r="F330" s="35"/>
    </row>
    <row r="331" spans="1:6" s="34" customFormat="1" ht="11.95" customHeight="1">
      <c r="A331" s="42" t="s">
        <v>329</v>
      </c>
      <c r="B331" s="42"/>
      <c r="C331" s="35"/>
      <c r="D331" s="35"/>
      <c r="E331" s="41" t="s">
        <v>516</v>
      </c>
      <c r="F331" s="35"/>
    </row>
    <row r="332" spans="1:6" s="34" customFormat="1" ht="11.95" customHeight="1">
      <c r="A332" s="42" t="s">
        <v>331</v>
      </c>
      <c r="B332" s="42"/>
      <c r="C332" s="35"/>
      <c r="D332" s="35"/>
      <c r="E332" s="41" t="s">
        <v>517</v>
      </c>
      <c r="F332" s="35"/>
    </row>
    <row r="333" spans="1:6" s="34" customFormat="1" ht="11.95" customHeight="1">
      <c r="A333" s="42" t="s">
        <v>518</v>
      </c>
      <c r="B333" s="42"/>
      <c r="C333" s="35"/>
      <c r="D333" s="35"/>
      <c r="E333" s="41" t="s">
        <v>519</v>
      </c>
      <c r="F333" s="35"/>
    </row>
    <row r="334" spans="1:6" s="34" customFormat="1" ht="11.95" customHeight="1">
      <c r="A334" s="42" t="s">
        <v>337</v>
      </c>
      <c r="B334" s="42"/>
      <c r="C334" s="35"/>
      <c r="D334" s="35"/>
      <c r="E334" s="41" t="s">
        <v>520</v>
      </c>
      <c r="F334" s="35"/>
    </row>
    <row r="335" spans="1:6" s="34" customFormat="1" ht="11.95" customHeight="1">
      <c r="A335" s="42" t="s">
        <v>410</v>
      </c>
      <c r="B335" s="42"/>
      <c r="C335" s="35"/>
      <c r="D335" s="35"/>
      <c r="E335" s="41" t="s">
        <v>524</v>
      </c>
      <c r="F335" s="35"/>
    </row>
    <row r="336" spans="1:6" s="34" customFormat="1" ht="11.95" customHeight="1">
      <c r="A336" s="42" t="s">
        <v>340</v>
      </c>
      <c r="B336" s="42"/>
      <c r="C336" s="35"/>
      <c r="D336" s="35"/>
      <c r="E336" s="41" t="s">
        <v>528</v>
      </c>
      <c r="F336" s="35"/>
    </row>
    <row r="337" spans="1:9" s="34" customFormat="1" ht="11.95" customHeight="1">
      <c r="A337" s="42" t="s">
        <v>530</v>
      </c>
      <c r="B337" s="42"/>
      <c r="C337" s="35"/>
      <c r="D337" s="35"/>
      <c r="E337" s="41" t="s">
        <v>531</v>
      </c>
      <c r="F337" s="35"/>
    </row>
    <row r="338" spans="1:9" s="34" customFormat="1" ht="11.95" customHeight="1">
      <c r="A338" s="42" t="s">
        <v>354</v>
      </c>
      <c r="B338" s="42"/>
      <c r="C338" s="35"/>
      <c r="D338" s="35"/>
      <c r="E338" s="41" t="s">
        <v>537</v>
      </c>
      <c r="F338" s="35"/>
    </row>
    <row r="339" spans="1:9" s="34" customFormat="1" ht="11.95" customHeight="1">
      <c r="A339" s="42" t="s">
        <v>539</v>
      </c>
      <c r="B339" s="42"/>
      <c r="C339" s="35"/>
      <c r="D339" s="35"/>
      <c r="E339" s="41" t="s">
        <v>540</v>
      </c>
      <c r="F339" s="35"/>
    </row>
    <row r="340" spans="1:9" s="34" customFormat="1" ht="11.95" customHeight="1">
      <c r="A340" s="42" t="s">
        <v>541</v>
      </c>
      <c r="B340" s="42"/>
      <c r="C340" s="35"/>
      <c r="D340" s="35"/>
      <c r="E340" s="41" t="s">
        <v>542</v>
      </c>
      <c r="F340" s="35"/>
    </row>
    <row r="341" spans="1:9" s="34" customFormat="1" ht="11.95" customHeight="1">
      <c r="A341" s="42" t="s">
        <v>553</v>
      </c>
      <c r="B341" s="42"/>
      <c r="C341" s="35"/>
      <c r="D341" s="35"/>
      <c r="E341" s="41" t="s">
        <v>554</v>
      </c>
      <c r="F341" s="35"/>
    </row>
    <row r="342" spans="1:9" s="34" customFormat="1" ht="11.95" customHeight="1">
      <c r="A342" s="42" t="s">
        <v>555</v>
      </c>
      <c r="B342" s="42"/>
      <c r="C342" s="35"/>
      <c r="D342" s="35"/>
      <c r="E342" s="41" t="s">
        <v>556</v>
      </c>
      <c r="F342" s="35"/>
    </row>
    <row r="343" spans="1:9" s="34" customFormat="1" ht="11.95" customHeight="1">
      <c r="A343" s="42" t="s">
        <v>557</v>
      </c>
      <c r="B343" s="42"/>
      <c r="C343" s="35"/>
      <c r="D343" s="35"/>
      <c r="E343" s="41" t="s">
        <v>558</v>
      </c>
      <c r="F343" s="35"/>
    </row>
    <row r="344" spans="1:9" s="34" customFormat="1" ht="11.95" customHeight="1">
      <c r="A344" s="42" t="s">
        <v>493</v>
      </c>
      <c r="B344" s="42"/>
      <c r="C344" s="35"/>
      <c r="D344" s="35"/>
      <c r="E344" s="41" t="s">
        <v>494</v>
      </c>
      <c r="F344" s="35"/>
    </row>
    <row r="345" spans="1:9" s="34" customFormat="1" ht="11.95" customHeight="1">
      <c r="C345" s="35"/>
      <c r="D345" s="41"/>
      <c r="E345" s="42"/>
      <c r="F345" s="35"/>
      <c r="G345" s="35"/>
      <c r="H345" s="35"/>
      <c r="I345" s="35"/>
    </row>
    <row r="348" spans="1:9">
      <c r="A348" s="31">
        <v>100</v>
      </c>
      <c r="B348" s="31" t="s">
        <v>7</v>
      </c>
      <c r="E348" s="44" t="e">
        <f>SUM(E349,E350,E360)</f>
        <v>#REF!</v>
      </c>
      <c r="G348" s="31">
        <v>11</v>
      </c>
    </row>
    <row r="349" spans="1:9">
      <c r="A349" s="31">
        <v>110</v>
      </c>
      <c r="B349" s="31" t="s">
        <v>39</v>
      </c>
      <c r="D349" s="31" t="s">
        <v>439</v>
      </c>
      <c r="E349" s="44" t="e">
        <f>SUM(#REF!)</f>
        <v>#REF!</v>
      </c>
      <c r="G349" s="31">
        <f t="shared" ref="G349:G412" si="0">G348+1</f>
        <v>12</v>
      </c>
    </row>
    <row r="350" spans="1:9">
      <c r="A350" s="31">
        <v>120</v>
      </c>
      <c r="B350" s="31" t="s">
        <v>40</v>
      </c>
      <c r="E350" s="44" t="e">
        <f>SUM(#REF!)</f>
        <v>#REF!</v>
      </c>
      <c r="G350" s="31">
        <f t="shared" si="0"/>
        <v>13</v>
      </c>
    </row>
    <row r="351" spans="1:9">
      <c r="A351" s="31">
        <v>121</v>
      </c>
      <c r="B351" s="31" t="s">
        <v>90</v>
      </c>
      <c r="D351" s="31" t="s">
        <v>439</v>
      </c>
      <c r="E351" s="44"/>
      <c r="G351" s="31">
        <f t="shared" si="0"/>
        <v>14</v>
      </c>
    </row>
    <row r="352" spans="1:9">
      <c r="A352" s="31">
        <v>122</v>
      </c>
      <c r="B352" s="31" t="s">
        <v>91</v>
      </c>
      <c r="D352" s="31" t="s">
        <v>439</v>
      </c>
      <c r="E352" s="44"/>
      <c r="G352" s="31">
        <f t="shared" si="0"/>
        <v>15</v>
      </c>
    </row>
    <row r="353" spans="1:7">
      <c r="A353" s="31">
        <v>123</v>
      </c>
      <c r="B353" s="31" t="s">
        <v>92</v>
      </c>
      <c r="D353" s="31" t="s">
        <v>439</v>
      </c>
      <c r="E353" s="44"/>
      <c r="G353" s="31">
        <f t="shared" si="0"/>
        <v>16</v>
      </c>
    </row>
    <row r="354" spans="1:7">
      <c r="A354" s="31">
        <v>124</v>
      </c>
      <c r="B354" s="31" t="s">
        <v>93</v>
      </c>
      <c r="D354" s="31" t="s">
        <v>439</v>
      </c>
      <c r="E354" s="44"/>
      <c r="G354" s="31">
        <f t="shared" si="0"/>
        <v>17</v>
      </c>
    </row>
    <row r="355" spans="1:7">
      <c r="A355" s="31">
        <v>125</v>
      </c>
      <c r="B355" s="31" t="s">
        <v>94</v>
      </c>
      <c r="D355" s="31" t="s">
        <v>439</v>
      </c>
      <c r="E355" s="44"/>
      <c r="G355" s="31">
        <f t="shared" si="0"/>
        <v>18</v>
      </c>
    </row>
    <row r="356" spans="1:7">
      <c r="A356" s="31">
        <v>126</v>
      </c>
      <c r="B356" s="31" t="s">
        <v>95</v>
      </c>
      <c r="D356" s="31" t="s">
        <v>439</v>
      </c>
      <c r="E356" s="44"/>
      <c r="G356" s="31">
        <f t="shared" si="0"/>
        <v>19</v>
      </c>
    </row>
    <row r="357" spans="1:7">
      <c r="A357" s="31">
        <v>127</v>
      </c>
      <c r="B357" s="31" t="s">
        <v>96</v>
      </c>
      <c r="D357" s="31" t="s">
        <v>439</v>
      </c>
      <c r="E357" s="44"/>
      <c r="G357" s="31">
        <f t="shared" si="0"/>
        <v>20</v>
      </c>
    </row>
    <row r="358" spans="1:7">
      <c r="A358" s="31">
        <v>128</v>
      </c>
      <c r="B358" s="31" t="s">
        <v>97</v>
      </c>
      <c r="D358" s="31" t="s">
        <v>439</v>
      </c>
      <c r="E358" s="44"/>
      <c r="G358" s="31">
        <f t="shared" si="0"/>
        <v>21</v>
      </c>
    </row>
    <row r="359" spans="1:7">
      <c r="A359" s="31">
        <v>129</v>
      </c>
      <c r="B359" s="31" t="s">
        <v>98</v>
      </c>
      <c r="D359" s="31" t="s">
        <v>439</v>
      </c>
      <c r="E359" s="44"/>
      <c r="G359" s="31">
        <f t="shared" si="0"/>
        <v>22</v>
      </c>
    </row>
    <row r="360" spans="1:7">
      <c r="A360" s="31">
        <v>130</v>
      </c>
      <c r="B360" s="31" t="s">
        <v>41</v>
      </c>
      <c r="E360" s="44" t="e">
        <f>SUM(#REF!)</f>
        <v>#REF!</v>
      </c>
      <c r="G360" s="31">
        <f t="shared" si="0"/>
        <v>23</v>
      </c>
    </row>
    <row r="361" spans="1:7">
      <c r="A361" s="31">
        <v>131</v>
      </c>
      <c r="B361" s="31" t="s">
        <v>99</v>
      </c>
      <c r="D361" s="31" t="s">
        <v>439</v>
      </c>
      <c r="E361" s="44"/>
      <c r="G361" s="31">
        <f t="shared" si="0"/>
        <v>24</v>
      </c>
    </row>
    <row r="362" spans="1:7">
      <c r="A362" s="31">
        <v>132</v>
      </c>
      <c r="B362" s="31" t="s">
        <v>100</v>
      </c>
      <c r="D362" s="31" t="s">
        <v>439</v>
      </c>
      <c r="E362" s="44"/>
      <c r="G362" s="31">
        <f t="shared" si="0"/>
        <v>25</v>
      </c>
    </row>
    <row r="363" spans="1:7">
      <c r="A363" s="31">
        <v>133</v>
      </c>
      <c r="B363" s="31" t="s">
        <v>101</v>
      </c>
      <c r="D363" s="31" t="s">
        <v>439</v>
      </c>
      <c r="E363" s="44"/>
      <c r="G363" s="31">
        <f t="shared" si="0"/>
        <v>26</v>
      </c>
    </row>
    <row r="364" spans="1:7">
      <c r="E364" s="44"/>
      <c r="G364" s="31">
        <f t="shared" si="0"/>
        <v>27</v>
      </c>
    </row>
    <row r="365" spans="1:7">
      <c r="A365" s="31">
        <v>200</v>
      </c>
      <c r="B365" s="31" t="s">
        <v>9</v>
      </c>
      <c r="E365" s="44" t="e">
        <f>SUM(E366,E372,E382,E392,E393)</f>
        <v>#REF!</v>
      </c>
      <c r="G365" s="31">
        <f t="shared" si="0"/>
        <v>28</v>
      </c>
    </row>
    <row r="366" spans="1:7">
      <c r="A366" s="31">
        <v>210</v>
      </c>
      <c r="B366" s="31" t="s">
        <v>42</v>
      </c>
      <c r="E366" s="44" t="e">
        <f>SUM(#REF!)</f>
        <v>#REF!</v>
      </c>
      <c r="G366" s="31">
        <f t="shared" si="0"/>
        <v>29</v>
      </c>
    </row>
    <row r="367" spans="1:7">
      <c r="A367" s="31">
        <v>211</v>
      </c>
      <c r="B367" s="31" t="s">
        <v>102</v>
      </c>
      <c r="D367" s="31" t="s">
        <v>439</v>
      </c>
      <c r="E367" s="44"/>
      <c r="G367" s="31">
        <f t="shared" si="0"/>
        <v>30</v>
      </c>
    </row>
    <row r="368" spans="1:7">
      <c r="A368" s="31">
        <v>212</v>
      </c>
      <c r="B368" s="31" t="s">
        <v>103</v>
      </c>
      <c r="D368" s="31" t="s">
        <v>439</v>
      </c>
      <c r="E368" s="44"/>
      <c r="G368" s="31">
        <f t="shared" si="0"/>
        <v>31</v>
      </c>
    </row>
    <row r="369" spans="1:7">
      <c r="A369" s="31">
        <v>213</v>
      </c>
      <c r="B369" s="31" t="s">
        <v>296</v>
      </c>
      <c r="D369" s="31" t="s">
        <v>439</v>
      </c>
      <c r="E369" s="44"/>
      <c r="G369" s="31">
        <f t="shared" si="0"/>
        <v>32</v>
      </c>
    </row>
    <row r="370" spans="1:7">
      <c r="A370" s="31">
        <v>214</v>
      </c>
      <c r="B370" s="31" t="s">
        <v>105</v>
      </c>
      <c r="D370" s="31" t="s">
        <v>439</v>
      </c>
      <c r="E370" s="44"/>
      <c r="G370" s="31">
        <f t="shared" si="0"/>
        <v>33</v>
      </c>
    </row>
    <row r="371" spans="1:7">
      <c r="A371" s="31">
        <v>219</v>
      </c>
      <c r="B371" s="31" t="s">
        <v>106</v>
      </c>
      <c r="D371" s="31" t="s">
        <v>439</v>
      </c>
      <c r="E371" s="44"/>
      <c r="G371" s="31">
        <f t="shared" si="0"/>
        <v>34</v>
      </c>
    </row>
    <row r="372" spans="1:7">
      <c r="A372" s="31">
        <v>220</v>
      </c>
      <c r="B372" s="31" t="s">
        <v>43</v>
      </c>
      <c r="E372" s="44" t="e">
        <f>SUM(#REF!)</f>
        <v>#REF!</v>
      </c>
      <c r="G372" s="31">
        <f t="shared" si="0"/>
        <v>35</v>
      </c>
    </row>
    <row r="373" spans="1:7">
      <c r="A373" s="31">
        <v>221</v>
      </c>
      <c r="B373" s="31" t="s">
        <v>107</v>
      </c>
      <c r="D373" s="31" t="s">
        <v>439</v>
      </c>
      <c r="E373" s="44"/>
      <c r="G373" s="31">
        <f t="shared" si="0"/>
        <v>36</v>
      </c>
    </row>
    <row r="374" spans="1:7">
      <c r="A374" s="31">
        <v>222</v>
      </c>
      <c r="B374" s="31" t="s">
        <v>108</v>
      </c>
      <c r="D374" s="31" t="s">
        <v>439</v>
      </c>
      <c r="E374" s="44"/>
      <c r="G374" s="31">
        <f t="shared" si="0"/>
        <v>37</v>
      </c>
    </row>
    <row r="375" spans="1:7">
      <c r="A375" s="31">
        <v>223</v>
      </c>
      <c r="B375" s="31" t="s">
        <v>109</v>
      </c>
      <c r="D375" s="31" t="s">
        <v>439</v>
      </c>
      <c r="E375" s="44"/>
      <c r="G375" s="31">
        <f t="shared" si="0"/>
        <v>38</v>
      </c>
    </row>
    <row r="376" spans="1:7">
      <c r="A376" s="31">
        <v>224</v>
      </c>
      <c r="B376" s="31" t="s">
        <v>110</v>
      </c>
      <c r="D376" s="31" t="s">
        <v>439</v>
      </c>
      <c r="E376" s="44"/>
      <c r="G376" s="31">
        <f t="shared" si="0"/>
        <v>39</v>
      </c>
    </row>
    <row r="377" spans="1:7">
      <c r="A377" s="31">
        <v>225</v>
      </c>
      <c r="B377" s="31" t="s">
        <v>111</v>
      </c>
      <c r="D377" s="31" t="s">
        <v>439</v>
      </c>
      <c r="E377" s="44"/>
      <c r="G377" s="31">
        <f t="shared" si="0"/>
        <v>40</v>
      </c>
    </row>
    <row r="378" spans="1:7">
      <c r="A378" s="31">
        <v>226</v>
      </c>
      <c r="B378" s="31" t="s">
        <v>112</v>
      </c>
      <c r="D378" s="31" t="s">
        <v>439</v>
      </c>
      <c r="E378" s="44"/>
      <c r="G378" s="31">
        <f t="shared" si="0"/>
        <v>41</v>
      </c>
    </row>
    <row r="379" spans="1:7">
      <c r="A379" s="31">
        <v>227</v>
      </c>
      <c r="B379" s="31" t="s">
        <v>113</v>
      </c>
      <c r="D379" s="31" t="s">
        <v>439</v>
      </c>
      <c r="E379" s="44"/>
      <c r="G379" s="31">
        <f t="shared" si="0"/>
        <v>42</v>
      </c>
    </row>
    <row r="380" spans="1:7">
      <c r="A380" s="31">
        <v>228</v>
      </c>
      <c r="B380" s="31" t="s">
        <v>114</v>
      </c>
      <c r="D380" s="31" t="s">
        <v>439</v>
      </c>
      <c r="E380" s="44"/>
      <c r="G380" s="31">
        <f t="shared" si="0"/>
        <v>43</v>
      </c>
    </row>
    <row r="381" spans="1:7">
      <c r="A381" s="31">
        <v>229</v>
      </c>
      <c r="B381" s="31" t="s">
        <v>115</v>
      </c>
      <c r="D381" s="31" t="s">
        <v>439</v>
      </c>
      <c r="E381" s="44"/>
      <c r="G381" s="31">
        <f t="shared" si="0"/>
        <v>44</v>
      </c>
    </row>
    <row r="382" spans="1:7">
      <c r="A382" s="31">
        <v>230</v>
      </c>
      <c r="B382" s="31" t="s">
        <v>44</v>
      </c>
      <c r="E382" s="44" t="e">
        <f>SUM(#REF!)</f>
        <v>#REF!</v>
      </c>
      <c r="G382" s="31">
        <f t="shared" si="0"/>
        <v>45</v>
      </c>
    </row>
    <row r="383" spans="1:7">
      <c r="A383" s="31">
        <v>231</v>
      </c>
      <c r="B383" s="31" t="s">
        <v>107</v>
      </c>
      <c r="D383" s="31" t="s">
        <v>439</v>
      </c>
      <c r="E383" s="44"/>
      <c r="G383" s="31">
        <f t="shared" si="0"/>
        <v>46</v>
      </c>
    </row>
    <row r="384" spans="1:7">
      <c r="A384" s="31">
        <v>232</v>
      </c>
      <c r="B384" s="31" t="s">
        <v>108</v>
      </c>
      <c r="D384" s="31" t="s">
        <v>439</v>
      </c>
      <c r="E384" s="44"/>
      <c r="G384" s="31">
        <f t="shared" si="0"/>
        <v>47</v>
      </c>
    </row>
    <row r="385" spans="1:7">
      <c r="A385" s="31">
        <v>233</v>
      </c>
      <c r="B385" s="31" t="s">
        <v>109</v>
      </c>
      <c r="D385" s="31" t="s">
        <v>439</v>
      </c>
      <c r="E385" s="44"/>
      <c r="G385" s="31">
        <f t="shared" si="0"/>
        <v>48</v>
      </c>
    </row>
    <row r="386" spans="1:7">
      <c r="A386" s="31">
        <v>234</v>
      </c>
      <c r="B386" s="31" t="s">
        <v>110</v>
      </c>
      <c r="D386" s="31" t="s">
        <v>439</v>
      </c>
      <c r="E386" s="44"/>
      <c r="G386" s="31">
        <f t="shared" si="0"/>
        <v>49</v>
      </c>
    </row>
    <row r="387" spans="1:7">
      <c r="A387" s="31">
        <v>235</v>
      </c>
      <c r="B387" s="31" t="s">
        <v>111</v>
      </c>
      <c r="D387" s="31" t="s">
        <v>439</v>
      </c>
      <c r="E387" s="44"/>
      <c r="G387" s="31">
        <f t="shared" si="0"/>
        <v>50</v>
      </c>
    </row>
    <row r="388" spans="1:7">
      <c r="A388" s="31">
        <v>236</v>
      </c>
      <c r="B388" s="31" t="s">
        <v>112</v>
      </c>
      <c r="D388" s="31" t="s">
        <v>439</v>
      </c>
      <c r="E388" s="44"/>
      <c r="G388" s="31">
        <f t="shared" si="0"/>
        <v>51</v>
      </c>
    </row>
    <row r="389" spans="1:7">
      <c r="A389" s="31">
        <v>237</v>
      </c>
      <c r="B389" s="31" t="s">
        <v>113</v>
      </c>
      <c r="D389" s="31" t="s">
        <v>439</v>
      </c>
      <c r="E389" s="44"/>
      <c r="G389" s="31">
        <f t="shared" si="0"/>
        <v>52</v>
      </c>
    </row>
    <row r="390" spans="1:7">
      <c r="A390" s="31">
        <v>238</v>
      </c>
      <c r="B390" s="31" t="s">
        <v>114</v>
      </c>
      <c r="D390" s="31" t="s">
        <v>439</v>
      </c>
      <c r="E390" s="44"/>
      <c r="G390" s="31">
        <f t="shared" si="0"/>
        <v>53</v>
      </c>
    </row>
    <row r="391" spans="1:7">
      <c r="A391" s="31">
        <v>239</v>
      </c>
      <c r="B391" s="31" t="s">
        <v>116</v>
      </c>
      <c r="D391" s="31" t="s">
        <v>439</v>
      </c>
      <c r="E391" s="44"/>
      <c r="G391" s="31">
        <f t="shared" si="0"/>
        <v>54</v>
      </c>
    </row>
    <row r="392" spans="1:7">
      <c r="A392" s="31">
        <v>240</v>
      </c>
      <c r="B392" s="31" t="s">
        <v>45</v>
      </c>
      <c r="D392" s="31" t="s">
        <v>439</v>
      </c>
      <c r="E392" s="44" t="e">
        <f>SUM(#REF!)</f>
        <v>#REF!</v>
      </c>
      <c r="G392" s="31">
        <f t="shared" si="0"/>
        <v>55</v>
      </c>
    </row>
    <row r="393" spans="1:7">
      <c r="A393" s="31">
        <v>250</v>
      </c>
      <c r="B393" s="31" t="s">
        <v>46</v>
      </c>
      <c r="E393" s="44" t="e">
        <f>SUM(#REF!)</f>
        <v>#REF!</v>
      </c>
      <c r="G393" s="31">
        <f t="shared" si="0"/>
        <v>56</v>
      </c>
    </row>
    <row r="394" spans="1:7">
      <c r="A394" s="31">
        <v>251</v>
      </c>
      <c r="B394" s="31" t="s">
        <v>117</v>
      </c>
      <c r="D394" s="31" t="s">
        <v>439</v>
      </c>
      <c r="E394" s="44"/>
      <c r="G394" s="31">
        <f t="shared" si="0"/>
        <v>57</v>
      </c>
    </row>
    <row r="395" spans="1:7">
      <c r="A395" s="31">
        <v>252</v>
      </c>
      <c r="B395" s="31" t="s">
        <v>118</v>
      </c>
      <c r="D395" s="31" t="s">
        <v>439</v>
      </c>
      <c r="E395" s="44"/>
      <c r="G395" s="31">
        <f t="shared" si="0"/>
        <v>58</v>
      </c>
    </row>
    <row r="396" spans="1:7">
      <c r="E396" s="44"/>
      <c r="G396" s="31">
        <f t="shared" si="0"/>
        <v>59</v>
      </c>
    </row>
    <row r="397" spans="1:7">
      <c r="A397" s="31">
        <v>300</v>
      </c>
      <c r="B397" s="31" t="s">
        <v>10</v>
      </c>
      <c r="E397" s="44" t="e">
        <f>SUM(E398,E403,E412,E422,E430,E435,E441,E445)</f>
        <v>#REF!</v>
      </c>
      <c r="G397" s="31">
        <f t="shared" si="0"/>
        <v>60</v>
      </c>
    </row>
    <row r="398" spans="1:7">
      <c r="A398" s="31">
        <v>310</v>
      </c>
      <c r="B398" s="31" t="s">
        <v>47</v>
      </c>
      <c r="E398" s="44" t="e">
        <f>SUM(#REF!)</f>
        <v>#REF!</v>
      </c>
      <c r="G398" s="31">
        <f t="shared" si="0"/>
        <v>61</v>
      </c>
    </row>
    <row r="399" spans="1:7">
      <c r="A399" s="31">
        <v>311</v>
      </c>
      <c r="B399" s="31" t="s">
        <v>119</v>
      </c>
      <c r="D399" s="31" t="s">
        <v>439</v>
      </c>
      <c r="E399" s="44"/>
      <c r="G399" s="31">
        <f t="shared" si="0"/>
        <v>62</v>
      </c>
    </row>
    <row r="400" spans="1:7">
      <c r="A400" s="31">
        <v>312</v>
      </c>
      <c r="B400" s="31" t="s">
        <v>120</v>
      </c>
      <c r="D400" s="31" t="s">
        <v>439</v>
      </c>
      <c r="E400" s="44"/>
      <c r="G400" s="31">
        <f t="shared" si="0"/>
        <v>63</v>
      </c>
    </row>
    <row r="401" spans="1:7">
      <c r="A401" s="31">
        <v>313</v>
      </c>
      <c r="B401" s="31" t="s">
        <v>121</v>
      </c>
      <c r="D401" s="31" t="s">
        <v>439</v>
      </c>
      <c r="E401" s="44"/>
      <c r="G401" s="31">
        <f t="shared" si="0"/>
        <v>64</v>
      </c>
    </row>
    <row r="402" spans="1:7">
      <c r="A402" s="31">
        <v>319</v>
      </c>
      <c r="B402" s="31" t="s">
        <v>122</v>
      </c>
      <c r="D402" s="31" t="s">
        <v>439</v>
      </c>
      <c r="E402" s="44"/>
      <c r="G402" s="31">
        <f t="shared" si="0"/>
        <v>65</v>
      </c>
    </row>
    <row r="403" spans="1:7">
      <c r="A403" s="31">
        <v>320</v>
      </c>
      <c r="B403" s="31" t="s">
        <v>48</v>
      </c>
      <c r="E403" s="44" t="e">
        <f>SUM(#REF!)</f>
        <v>#REF!</v>
      </c>
      <c r="G403" s="31">
        <f t="shared" si="0"/>
        <v>66</v>
      </c>
    </row>
    <row r="404" spans="1:7">
      <c r="A404" s="31">
        <v>321</v>
      </c>
      <c r="B404" s="31" t="s">
        <v>123</v>
      </c>
      <c r="D404" s="31" t="s">
        <v>439</v>
      </c>
      <c r="E404" s="44"/>
      <c r="G404" s="31">
        <f t="shared" si="0"/>
        <v>67</v>
      </c>
    </row>
    <row r="405" spans="1:7">
      <c r="A405" s="31">
        <v>322</v>
      </c>
      <c r="B405" s="31" t="s">
        <v>124</v>
      </c>
      <c r="D405" s="31" t="s">
        <v>439</v>
      </c>
      <c r="E405" s="44"/>
      <c r="G405" s="31">
        <f t="shared" si="0"/>
        <v>68</v>
      </c>
    </row>
    <row r="406" spans="1:7">
      <c r="A406" s="31">
        <v>323</v>
      </c>
      <c r="B406" s="31" t="s">
        <v>125</v>
      </c>
      <c r="D406" s="31" t="s">
        <v>439</v>
      </c>
      <c r="E406" s="44"/>
      <c r="G406" s="31">
        <f t="shared" si="0"/>
        <v>69</v>
      </c>
    </row>
    <row r="407" spans="1:7">
      <c r="A407" s="31">
        <v>324</v>
      </c>
      <c r="B407" s="31" t="s">
        <v>126</v>
      </c>
      <c r="D407" s="31" t="s">
        <v>439</v>
      </c>
      <c r="E407" s="44"/>
      <c r="G407" s="31">
        <f t="shared" si="0"/>
        <v>70</v>
      </c>
    </row>
    <row r="408" spans="1:7">
      <c r="A408" s="31">
        <v>325</v>
      </c>
      <c r="B408" s="31" t="s">
        <v>127</v>
      </c>
      <c r="D408" s="31" t="s">
        <v>439</v>
      </c>
      <c r="E408" s="44"/>
      <c r="G408" s="31">
        <f t="shared" si="0"/>
        <v>71</v>
      </c>
    </row>
    <row r="409" spans="1:7">
      <c r="A409" s="31">
        <v>326</v>
      </c>
      <c r="B409" s="31" t="s">
        <v>128</v>
      </c>
      <c r="D409" s="31" t="s">
        <v>439</v>
      </c>
      <c r="E409" s="44"/>
      <c r="G409" s="31">
        <f t="shared" si="0"/>
        <v>72</v>
      </c>
    </row>
    <row r="410" spans="1:7">
      <c r="A410" s="31">
        <v>327</v>
      </c>
      <c r="B410" s="31" t="s">
        <v>129</v>
      </c>
      <c r="D410" s="31" t="s">
        <v>439</v>
      </c>
      <c r="E410" s="44"/>
      <c r="G410" s="31">
        <f t="shared" si="0"/>
        <v>73</v>
      </c>
    </row>
    <row r="411" spans="1:7">
      <c r="A411" s="31">
        <v>329</v>
      </c>
      <c r="B411" s="31" t="s">
        <v>130</v>
      </c>
      <c r="D411" s="31" t="s">
        <v>439</v>
      </c>
      <c r="E411" s="44"/>
      <c r="G411" s="31">
        <f t="shared" si="0"/>
        <v>74</v>
      </c>
    </row>
    <row r="412" spans="1:7">
      <c r="A412" s="31">
        <v>330</v>
      </c>
      <c r="B412" s="31" t="s">
        <v>49</v>
      </c>
      <c r="E412" s="44" t="e">
        <f>SUM(#REF!)</f>
        <v>#REF!</v>
      </c>
      <c r="G412" s="31">
        <f t="shared" si="0"/>
        <v>75</v>
      </c>
    </row>
    <row r="413" spans="1:7">
      <c r="A413" s="31">
        <v>331</v>
      </c>
      <c r="B413" s="31" t="s">
        <v>131</v>
      </c>
      <c r="D413" s="31" t="s">
        <v>439</v>
      </c>
      <c r="E413" s="44"/>
      <c r="G413" s="31">
        <f t="shared" ref="G413:G476" si="1">G412+1</f>
        <v>76</v>
      </c>
    </row>
    <row r="414" spans="1:7">
      <c r="A414" s="31">
        <v>332</v>
      </c>
      <c r="B414" s="31" t="s">
        <v>132</v>
      </c>
      <c r="D414" s="31" t="s">
        <v>439</v>
      </c>
      <c r="E414" s="44"/>
      <c r="G414" s="31">
        <f t="shared" si="1"/>
        <v>77</v>
      </c>
    </row>
    <row r="415" spans="1:7">
      <c r="A415" s="31">
        <v>333</v>
      </c>
      <c r="B415" s="31" t="s">
        <v>133</v>
      </c>
      <c r="D415" s="31" t="s">
        <v>439</v>
      </c>
      <c r="E415" s="44"/>
      <c r="G415" s="31">
        <f t="shared" si="1"/>
        <v>78</v>
      </c>
    </row>
    <row r="416" spans="1:7">
      <c r="A416" s="31">
        <v>334</v>
      </c>
      <c r="B416" s="31" t="s">
        <v>134</v>
      </c>
      <c r="D416" s="31" t="s">
        <v>439</v>
      </c>
      <c r="E416" s="44"/>
      <c r="G416" s="31">
        <f t="shared" si="1"/>
        <v>79</v>
      </c>
    </row>
    <row r="417" spans="1:7">
      <c r="A417" s="31">
        <v>335</v>
      </c>
      <c r="B417" s="31" t="s">
        <v>135</v>
      </c>
      <c r="D417" s="31" t="s">
        <v>439</v>
      </c>
      <c r="E417" s="44"/>
      <c r="G417" s="31">
        <f t="shared" si="1"/>
        <v>80</v>
      </c>
    </row>
    <row r="418" spans="1:7">
      <c r="A418" s="31">
        <v>336</v>
      </c>
      <c r="B418" s="31" t="s">
        <v>136</v>
      </c>
      <c r="D418" s="31" t="s">
        <v>439</v>
      </c>
      <c r="E418" s="44"/>
      <c r="G418" s="31">
        <f t="shared" si="1"/>
        <v>81</v>
      </c>
    </row>
    <row r="419" spans="1:7">
      <c r="A419" s="31">
        <v>337</v>
      </c>
      <c r="B419" s="31" t="s">
        <v>137</v>
      </c>
      <c r="D419" s="31" t="s">
        <v>439</v>
      </c>
      <c r="E419" s="44"/>
      <c r="G419" s="31">
        <f t="shared" si="1"/>
        <v>82</v>
      </c>
    </row>
    <row r="420" spans="1:7">
      <c r="A420" s="31">
        <v>338</v>
      </c>
      <c r="B420" s="31" t="s">
        <v>138</v>
      </c>
      <c r="D420" s="31" t="s">
        <v>439</v>
      </c>
      <c r="E420" s="44"/>
      <c r="G420" s="31">
        <f t="shared" si="1"/>
        <v>83</v>
      </c>
    </row>
    <row r="421" spans="1:7">
      <c r="A421" s="31">
        <v>339</v>
      </c>
      <c r="B421" s="31" t="s">
        <v>139</v>
      </c>
      <c r="D421" s="31" t="s">
        <v>439</v>
      </c>
      <c r="E421" s="44"/>
      <c r="G421" s="31">
        <f t="shared" si="1"/>
        <v>84</v>
      </c>
    </row>
    <row r="422" spans="1:7">
      <c r="A422" s="31">
        <v>340</v>
      </c>
      <c r="B422" s="31" t="s">
        <v>50</v>
      </c>
      <c r="E422" s="44" t="e">
        <f>SUM(#REF!)</f>
        <v>#REF!</v>
      </c>
      <c r="G422" s="31">
        <f t="shared" si="1"/>
        <v>85</v>
      </c>
    </row>
    <row r="423" spans="1:7">
      <c r="A423" s="31">
        <v>341</v>
      </c>
      <c r="B423" s="31" t="s">
        <v>140</v>
      </c>
      <c r="D423" s="31" t="s">
        <v>439</v>
      </c>
      <c r="E423" s="44"/>
      <c r="G423" s="31">
        <f t="shared" si="1"/>
        <v>86</v>
      </c>
    </row>
    <row r="424" spans="1:7">
      <c r="A424" s="31">
        <v>342</v>
      </c>
      <c r="B424" s="31" t="s">
        <v>141</v>
      </c>
      <c r="D424" s="31" t="s">
        <v>439</v>
      </c>
      <c r="E424" s="44"/>
      <c r="G424" s="31">
        <f t="shared" si="1"/>
        <v>87</v>
      </c>
    </row>
    <row r="425" spans="1:7">
      <c r="A425" s="31">
        <v>343</v>
      </c>
      <c r="B425" s="31" t="s">
        <v>142</v>
      </c>
      <c r="D425" s="31" t="s">
        <v>439</v>
      </c>
      <c r="E425" s="44"/>
      <c r="G425" s="31">
        <f t="shared" si="1"/>
        <v>88</v>
      </c>
    </row>
    <row r="426" spans="1:7">
      <c r="A426" s="31">
        <v>344</v>
      </c>
      <c r="B426" s="31" t="s">
        <v>143</v>
      </c>
      <c r="D426" s="31" t="s">
        <v>439</v>
      </c>
      <c r="E426" s="44"/>
      <c r="G426" s="31">
        <f t="shared" si="1"/>
        <v>89</v>
      </c>
    </row>
    <row r="427" spans="1:7">
      <c r="A427" s="31">
        <v>345</v>
      </c>
      <c r="B427" s="31" t="s">
        <v>144</v>
      </c>
      <c r="D427" s="31" t="s">
        <v>439</v>
      </c>
      <c r="E427" s="44"/>
      <c r="G427" s="31">
        <f t="shared" si="1"/>
        <v>90</v>
      </c>
    </row>
    <row r="428" spans="1:7">
      <c r="A428" s="31">
        <v>346</v>
      </c>
      <c r="B428" s="31" t="s">
        <v>145</v>
      </c>
      <c r="D428" s="31" t="s">
        <v>439</v>
      </c>
      <c r="E428" s="44"/>
      <c r="G428" s="31">
        <f t="shared" si="1"/>
        <v>91</v>
      </c>
    </row>
    <row r="429" spans="1:7">
      <c r="A429" s="31">
        <v>349</v>
      </c>
      <c r="B429" s="31" t="s">
        <v>146</v>
      </c>
      <c r="D429" s="31" t="s">
        <v>439</v>
      </c>
      <c r="E429" s="44"/>
      <c r="G429" s="31">
        <f t="shared" si="1"/>
        <v>92</v>
      </c>
    </row>
    <row r="430" spans="1:7">
      <c r="A430" s="31">
        <v>350</v>
      </c>
      <c r="B430" s="31" t="s">
        <v>51</v>
      </c>
      <c r="E430" s="44" t="e">
        <f>SUM(#REF!)</f>
        <v>#REF!</v>
      </c>
      <c r="G430" s="31">
        <f t="shared" si="1"/>
        <v>93</v>
      </c>
    </row>
    <row r="431" spans="1:7">
      <c r="A431" s="31">
        <v>351</v>
      </c>
      <c r="B431" s="31" t="s">
        <v>147</v>
      </c>
      <c r="D431" s="31" t="s">
        <v>439</v>
      </c>
      <c r="E431" s="44"/>
      <c r="G431" s="31">
        <f t="shared" si="1"/>
        <v>94</v>
      </c>
    </row>
    <row r="432" spans="1:7">
      <c r="A432" s="31">
        <v>352</v>
      </c>
      <c r="B432" s="31" t="s">
        <v>148</v>
      </c>
      <c r="D432" s="31" t="s">
        <v>439</v>
      </c>
      <c r="E432" s="44"/>
      <c r="G432" s="31">
        <f t="shared" si="1"/>
        <v>95</v>
      </c>
    </row>
    <row r="433" spans="1:7">
      <c r="A433" s="31">
        <v>353</v>
      </c>
      <c r="B433" s="31" t="s">
        <v>149</v>
      </c>
      <c r="D433" s="31" t="s">
        <v>439</v>
      </c>
      <c r="E433" s="44"/>
      <c r="G433" s="31">
        <f t="shared" si="1"/>
        <v>96</v>
      </c>
    </row>
    <row r="434" spans="1:7">
      <c r="A434" s="31">
        <v>359</v>
      </c>
      <c r="B434" s="31" t="s">
        <v>150</v>
      </c>
      <c r="D434" s="31" t="s">
        <v>439</v>
      </c>
      <c r="E434" s="44"/>
      <c r="G434" s="31">
        <f t="shared" si="1"/>
        <v>97</v>
      </c>
    </row>
    <row r="435" spans="1:7">
      <c r="A435" s="31">
        <v>360</v>
      </c>
      <c r="B435" s="31" t="s">
        <v>52</v>
      </c>
      <c r="E435" s="44" t="e">
        <f>SUM(#REF!)</f>
        <v>#REF!</v>
      </c>
      <c r="G435" s="31">
        <f t="shared" si="1"/>
        <v>98</v>
      </c>
    </row>
    <row r="436" spans="1:7">
      <c r="A436" s="31">
        <v>361</v>
      </c>
      <c r="B436" s="31" t="s">
        <v>151</v>
      </c>
      <c r="D436" s="31" t="s">
        <v>439</v>
      </c>
      <c r="E436" s="44"/>
      <c r="G436" s="31">
        <f t="shared" si="1"/>
        <v>99</v>
      </c>
    </row>
    <row r="437" spans="1:7">
      <c r="A437" s="31">
        <v>362</v>
      </c>
      <c r="B437" s="31" t="s">
        <v>152</v>
      </c>
      <c r="D437" s="31" t="s">
        <v>439</v>
      </c>
      <c r="E437" s="44"/>
      <c r="G437" s="31">
        <f t="shared" si="1"/>
        <v>100</v>
      </c>
    </row>
    <row r="438" spans="1:7">
      <c r="A438" s="31">
        <v>363</v>
      </c>
      <c r="B438" s="31" t="s">
        <v>153</v>
      </c>
      <c r="D438" s="31" t="s">
        <v>439</v>
      </c>
      <c r="E438" s="44"/>
      <c r="G438" s="31">
        <f t="shared" si="1"/>
        <v>101</v>
      </c>
    </row>
    <row r="439" spans="1:7">
      <c r="A439" s="31">
        <v>364</v>
      </c>
      <c r="B439" s="31" t="s">
        <v>154</v>
      </c>
      <c r="D439" s="31" t="s">
        <v>439</v>
      </c>
      <c r="E439" s="44"/>
      <c r="G439" s="31">
        <f t="shared" si="1"/>
        <v>102</v>
      </c>
    </row>
    <row r="440" spans="1:7">
      <c r="A440" s="31">
        <v>369</v>
      </c>
      <c r="B440" s="31" t="s">
        <v>155</v>
      </c>
      <c r="D440" s="31" t="s">
        <v>439</v>
      </c>
      <c r="E440" s="44"/>
      <c r="G440" s="31">
        <f t="shared" si="1"/>
        <v>103</v>
      </c>
    </row>
    <row r="441" spans="1:7">
      <c r="A441" s="31">
        <v>370</v>
      </c>
      <c r="B441" s="31" t="s">
        <v>53</v>
      </c>
      <c r="E441" s="44" t="e">
        <f>SUM(#REF!)</f>
        <v>#REF!</v>
      </c>
      <c r="G441" s="31">
        <f t="shared" si="1"/>
        <v>104</v>
      </c>
    </row>
    <row r="442" spans="1:7">
      <c r="A442" s="31">
        <v>371</v>
      </c>
      <c r="B442" s="31" t="s">
        <v>156</v>
      </c>
      <c r="D442" s="31" t="s">
        <v>439</v>
      </c>
      <c r="E442" s="44"/>
      <c r="G442" s="31">
        <f t="shared" si="1"/>
        <v>105</v>
      </c>
    </row>
    <row r="443" spans="1:7">
      <c r="A443" s="31">
        <v>372</v>
      </c>
      <c r="B443" s="31" t="s">
        <v>157</v>
      </c>
      <c r="D443" s="31" t="s">
        <v>439</v>
      </c>
      <c r="E443" s="44"/>
      <c r="G443" s="31">
        <f t="shared" si="1"/>
        <v>106</v>
      </c>
    </row>
    <row r="444" spans="1:7">
      <c r="A444" s="31">
        <v>379</v>
      </c>
      <c r="B444" s="31" t="s">
        <v>158</v>
      </c>
      <c r="D444" s="31" t="s">
        <v>439</v>
      </c>
      <c r="E444" s="44"/>
      <c r="G444" s="31">
        <f t="shared" si="1"/>
        <v>107</v>
      </c>
    </row>
    <row r="445" spans="1:7">
      <c r="A445" s="31">
        <v>390</v>
      </c>
      <c r="B445" s="31" t="s">
        <v>54</v>
      </c>
      <c r="E445" s="44" t="e">
        <f>SUM(#REF!)</f>
        <v>#REF!</v>
      </c>
      <c r="G445" s="31">
        <f t="shared" si="1"/>
        <v>108</v>
      </c>
    </row>
    <row r="446" spans="1:7">
      <c r="A446" s="31">
        <v>391</v>
      </c>
      <c r="B446" s="31" t="s">
        <v>159</v>
      </c>
      <c r="D446" s="31" t="s">
        <v>439</v>
      </c>
      <c r="E446" s="44"/>
      <c r="G446" s="31">
        <f t="shared" si="1"/>
        <v>109</v>
      </c>
    </row>
    <row r="447" spans="1:7">
      <c r="A447" s="31">
        <v>392</v>
      </c>
      <c r="B447" s="31" t="s">
        <v>160</v>
      </c>
      <c r="D447" s="31" t="s">
        <v>439</v>
      </c>
      <c r="E447" s="44"/>
      <c r="G447" s="31">
        <f t="shared" si="1"/>
        <v>110</v>
      </c>
    </row>
    <row r="448" spans="1:7">
      <c r="A448" s="31">
        <v>393</v>
      </c>
      <c r="B448" s="31" t="s">
        <v>102</v>
      </c>
      <c r="D448" s="31" t="s">
        <v>439</v>
      </c>
      <c r="E448" s="44"/>
      <c r="G448" s="31">
        <f t="shared" si="1"/>
        <v>111</v>
      </c>
    </row>
    <row r="449" spans="1:7">
      <c r="A449" s="31">
        <v>394</v>
      </c>
      <c r="B449" s="31" t="s">
        <v>103</v>
      </c>
      <c r="D449" s="31" t="s">
        <v>439</v>
      </c>
      <c r="E449" s="44"/>
      <c r="G449" s="31">
        <f t="shared" si="1"/>
        <v>112</v>
      </c>
    </row>
    <row r="450" spans="1:7">
      <c r="A450" s="31">
        <v>395</v>
      </c>
      <c r="B450" s="31" t="s">
        <v>161</v>
      </c>
      <c r="D450" s="31" t="s">
        <v>439</v>
      </c>
      <c r="E450" s="44"/>
      <c r="G450" s="31">
        <f t="shared" si="1"/>
        <v>113</v>
      </c>
    </row>
    <row r="451" spans="1:7">
      <c r="A451" s="31">
        <v>396</v>
      </c>
      <c r="B451" s="31" t="s">
        <v>162</v>
      </c>
      <c r="D451" s="31" t="s">
        <v>439</v>
      </c>
      <c r="E451" s="44"/>
      <c r="G451" s="31">
        <f t="shared" si="1"/>
        <v>114</v>
      </c>
    </row>
    <row r="452" spans="1:7">
      <c r="A452" s="31">
        <v>397</v>
      </c>
      <c r="B452" s="31" t="s">
        <v>163</v>
      </c>
      <c r="D452" s="31" t="s">
        <v>439</v>
      </c>
      <c r="E452" s="44"/>
      <c r="G452" s="31">
        <f t="shared" si="1"/>
        <v>115</v>
      </c>
    </row>
    <row r="453" spans="1:7">
      <c r="A453" s="31">
        <v>398</v>
      </c>
      <c r="B453" s="31" t="s">
        <v>117</v>
      </c>
      <c r="D453" s="31" t="s">
        <v>439</v>
      </c>
      <c r="E453" s="44"/>
      <c r="G453" s="31">
        <f t="shared" si="1"/>
        <v>116</v>
      </c>
    </row>
    <row r="454" spans="1:7">
      <c r="A454" s="31">
        <v>399</v>
      </c>
      <c r="B454" s="31" t="s">
        <v>164</v>
      </c>
      <c r="D454" s="31" t="s">
        <v>439</v>
      </c>
      <c r="E454" s="44"/>
      <c r="G454" s="31">
        <f t="shared" si="1"/>
        <v>117</v>
      </c>
    </row>
    <row r="455" spans="1:7">
      <c r="E455" s="44"/>
      <c r="G455" s="31">
        <f t="shared" si="1"/>
        <v>118</v>
      </c>
    </row>
    <row r="456" spans="1:7">
      <c r="A456" s="31">
        <v>400</v>
      </c>
      <c r="B456" s="31" t="s">
        <v>12</v>
      </c>
      <c r="E456" s="44" t="e">
        <f>SUM(E457,E462,E467,E473,E481,E490,E497,E507,E514)</f>
        <v>#REF!</v>
      </c>
      <c r="G456" s="31">
        <f t="shared" si="1"/>
        <v>119</v>
      </c>
    </row>
    <row r="457" spans="1:7">
      <c r="A457" s="31">
        <v>410</v>
      </c>
      <c r="B457" s="31" t="s">
        <v>55</v>
      </c>
      <c r="E457" s="44" t="e">
        <f>SUM(#REF!)</f>
        <v>#REF!</v>
      </c>
      <c r="G457" s="31">
        <f t="shared" si="1"/>
        <v>120</v>
      </c>
    </row>
    <row r="458" spans="1:7">
      <c r="A458" s="31">
        <v>411</v>
      </c>
      <c r="B458" s="31" t="s">
        <v>165</v>
      </c>
      <c r="D458" s="31" t="s">
        <v>439</v>
      </c>
      <c r="E458" s="44"/>
      <c r="G458" s="31">
        <f t="shared" si="1"/>
        <v>121</v>
      </c>
    </row>
    <row r="459" spans="1:7">
      <c r="A459" s="31">
        <v>412</v>
      </c>
      <c r="B459" s="31" t="s">
        <v>166</v>
      </c>
      <c r="D459" s="31" t="s">
        <v>439</v>
      </c>
      <c r="E459" s="44"/>
      <c r="G459" s="31">
        <f t="shared" si="1"/>
        <v>122</v>
      </c>
    </row>
    <row r="460" spans="1:7">
      <c r="A460" s="31">
        <v>413</v>
      </c>
      <c r="B460" s="31" t="s">
        <v>167</v>
      </c>
      <c r="D460" s="31" t="s">
        <v>439</v>
      </c>
      <c r="E460" s="44"/>
      <c r="G460" s="31">
        <f t="shared" si="1"/>
        <v>123</v>
      </c>
    </row>
    <row r="461" spans="1:7">
      <c r="A461" s="31">
        <v>419</v>
      </c>
      <c r="B461" s="31" t="s">
        <v>168</v>
      </c>
      <c r="D461" s="31" t="s">
        <v>439</v>
      </c>
      <c r="E461" s="44"/>
      <c r="G461" s="31">
        <f t="shared" si="1"/>
        <v>124</v>
      </c>
    </row>
    <row r="462" spans="1:7">
      <c r="A462" s="31">
        <v>420</v>
      </c>
      <c r="B462" s="31" t="s">
        <v>56</v>
      </c>
      <c r="E462" s="44" t="e">
        <f>SUM(#REF!)</f>
        <v>#REF!</v>
      </c>
      <c r="G462" s="31">
        <f t="shared" si="1"/>
        <v>125</v>
      </c>
    </row>
    <row r="463" spans="1:7">
      <c r="A463" s="31">
        <v>421</v>
      </c>
      <c r="B463" s="31" t="s">
        <v>169</v>
      </c>
      <c r="D463" s="31" t="s">
        <v>439</v>
      </c>
      <c r="E463" s="44"/>
      <c r="G463" s="31">
        <f t="shared" si="1"/>
        <v>126</v>
      </c>
    </row>
    <row r="464" spans="1:7">
      <c r="A464" s="31">
        <v>422</v>
      </c>
      <c r="B464" s="31" t="s">
        <v>170</v>
      </c>
      <c r="D464" s="31" t="s">
        <v>439</v>
      </c>
      <c r="E464" s="44"/>
      <c r="G464" s="31">
        <f t="shared" si="1"/>
        <v>127</v>
      </c>
    </row>
    <row r="465" spans="1:7">
      <c r="A465" s="31">
        <v>423</v>
      </c>
      <c r="B465" s="31" t="s">
        <v>171</v>
      </c>
      <c r="D465" s="31" t="s">
        <v>439</v>
      </c>
      <c r="E465" s="44"/>
      <c r="G465" s="31">
        <f t="shared" si="1"/>
        <v>128</v>
      </c>
    </row>
    <row r="466" spans="1:7">
      <c r="A466" s="31">
        <v>429</v>
      </c>
      <c r="B466" s="31" t="s">
        <v>172</v>
      </c>
      <c r="D466" s="31" t="s">
        <v>439</v>
      </c>
      <c r="E466" s="44"/>
      <c r="G466" s="31">
        <f t="shared" si="1"/>
        <v>129</v>
      </c>
    </row>
    <row r="467" spans="1:7">
      <c r="A467" s="31">
        <v>430</v>
      </c>
      <c r="B467" s="31" t="s">
        <v>57</v>
      </c>
      <c r="E467" s="44" t="e">
        <f>SUM(#REF!)</f>
        <v>#REF!</v>
      </c>
      <c r="G467" s="31">
        <f t="shared" si="1"/>
        <v>130</v>
      </c>
    </row>
    <row r="468" spans="1:7">
      <c r="A468" s="31">
        <v>431</v>
      </c>
      <c r="B468" s="31" t="s">
        <v>173</v>
      </c>
      <c r="D468" s="31" t="s">
        <v>439</v>
      </c>
      <c r="E468" s="44"/>
      <c r="G468" s="31">
        <f t="shared" si="1"/>
        <v>131</v>
      </c>
    </row>
    <row r="469" spans="1:7">
      <c r="A469" s="31">
        <v>432</v>
      </c>
      <c r="B469" s="31" t="s">
        <v>174</v>
      </c>
      <c r="D469" s="31" t="s">
        <v>439</v>
      </c>
      <c r="E469" s="44"/>
      <c r="G469" s="31">
        <f t="shared" si="1"/>
        <v>132</v>
      </c>
    </row>
    <row r="470" spans="1:7">
      <c r="A470" s="31">
        <v>433</v>
      </c>
      <c r="B470" s="31" t="s">
        <v>175</v>
      </c>
      <c r="D470" s="31" t="s">
        <v>439</v>
      </c>
      <c r="E470" s="44"/>
      <c r="G470" s="31">
        <f t="shared" si="1"/>
        <v>133</v>
      </c>
    </row>
    <row r="471" spans="1:7">
      <c r="A471" s="31">
        <v>435</v>
      </c>
      <c r="B471" s="31" t="s">
        <v>176</v>
      </c>
      <c r="D471" s="31" t="s">
        <v>439</v>
      </c>
      <c r="E471" s="44"/>
      <c r="G471" s="31">
        <f t="shared" si="1"/>
        <v>134</v>
      </c>
    </row>
    <row r="472" spans="1:7">
      <c r="A472" s="31">
        <v>439</v>
      </c>
      <c r="B472" s="31" t="s">
        <v>177</v>
      </c>
      <c r="D472" s="31" t="s">
        <v>439</v>
      </c>
      <c r="E472" s="44"/>
      <c r="G472" s="31">
        <f t="shared" si="1"/>
        <v>135</v>
      </c>
    </row>
    <row r="473" spans="1:7">
      <c r="A473" s="31">
        <v>440</v>
      </c>
      <c r="B473" s="31" t="s">
        <v>58</v>
      </c>
      <c r="E473" s="44" t="e">
        <f>SUM(#REF!)</f>
        <v>#REF!</v>
      </c>
      <c r="G473" s="31">
        <f t="shared" si="1"/>
        <v>136</v>
      </c>
    </row>
    <row r="474" spans="1:7">
      <c r="A474" s="31">
        <v>441</v>
      </c>
      <c r="B474" s="31" t="s">
        <v>178</v>
      </c>
      <c r="D474" s="31" t="s">
        <v>439</v>
      </c>
      <c r="E474" s="44"/>
      <c r="G474" s="31">
        <f t="shared" si="1"/>
        <v>137</v>
      </c>
    </row>
    <row r="475" spans="1:7">
      <c r="A475" s="31">
        <v>442</v>
      </c>
      <c r="B475" s="31" t="s">
        <v>179</v>
      </c>
      <c r="D475" s="31" t="s">
        <v>439</v>
      </c>
      <c r="E475" s="44"/>
      <c r="G475" s="31">
        <f t="shared" si="1"/>
        <v>138</v>
      </c>
    </row>
    <row r="476" spans="1:7">
      <c r="A476" s="31">
        <v>443</v>
      </c>
      <c r="B476" s="31" t="s">
        <v>180</v>
      </c>
      <c r="D476" s="31" t="s">
        <v>439</v>
      </c>
      <c r="E476" s="44"/>
      <c r="G476" s="31">
        <f t="shared" si="1"/>
        <v>139</v>
      </c>
    </row>
    <row r="477" spans="1:7">
      <c r="A477" s="31">
        <v>444</v>
      </c>
      <c r="B477" s="31" t="s">
        <v>181</v>
      </c>
      <c r="D477" s="31" t="s">
        <v>439</v>
      </c>
      <c r="E477" s="44"/>
      <c r="G477" s="31">
        <f t="shared" ref="G477:G540" si="2">G476+1</f>
        <v>140</v>
      </c>
    </row>
    <row r="478" spans="1:7">
      <c r="A478" s="31">
        <v>445</v>
      </c>
      <c r="B478" s="31" t="s">
        <v>182</v>
      </c>
      <c r="D478" s="31" t="s">
        <v>439</v>
      </c>
      <c r="E478" s="44"/>
      <c r="G478" s="31">
        <f t="shared" si="2"/>
        <v>141</v>
      </c>
    </row>
    <row r="479" spans="1:7">
      <c r="A479" s="31">
        <v>446</v>
      </c>
      <c r="B479" s="31" t="s">
        <v>183</v>
      </c>
      <c r="D479" s="31" t="s">
        <v>439</v>
      </c>
      <c r="E479" s="44"/>
      <c r="G479" s="31">
        <f t="shared" si="2"/>
        <v>142</v>
      </c>
    </row>
    <row r="480" spans="1:7">
      <c r="A480" s="31">
        <v>449</v>
      </c>
      <c r="B480" s="31" t="s">
        <v>184</v>
      </c>
      <c r="D480" s="31" t="s">
        <v>439</v>
      </c>
      <c r="E480" s="44"/>
      <c r="G480" s="31">
        <f t="shared" si="2"/>
        <v>143</v>
      </c>
    </row>
    <row r="481" spans="1:7">
      <c r="A481" s="31">
        <v>450</v>
      </c>
      <c r="B481" s="31" t="s">
        <v>59</v>
      </c>
      <c r="E481" s="44" t="e">
        <f>SUM(#REF!)</f>
        <v>#REF!</v>
      </c>
      <c r="G481" s="31">
        <f t="shared" si="2"/>
        <v>144</v>
      </c>
    </row>
    <row r="482" spans="1:7">
      <c r="A482" s="31">
        <v>451</v>
      </c>
      <c r="B482" s="31" t="s">
        <v>185</v>
      </c>
      <c r="D482" s="31" t="s">
        <v>439</v>
      </c>
      <c r="E482" s="44"/>
      <c r="G482" s="31">
        <f t="shared" si="2"/>
        <v>145</v>
      </c>
    </row>
    <row r="483" spans="1:7">
      <c r="A483" s="31">
        <v>452</v>
      </c>
      <c r="B483" s="31" t="s">
        <v>186</v>
      </c>
      <c r="D483" s="31" t="s">
        <v>439</v>
      </c>
      <c r="E483" s="44"/>
      <c r="G483" s="31">
        <f t="shared" si="2"/>
        <v>146</v>
      </c>
    </row>
    <row r="484" spans="1:7">
      <c r="A484" s="31">
        <v>453</v>
      </c>
      <c r="B484" s="31" t="s">
        <v>187</v>
      </c>
      <c r="D484" s="31" t="s">
        <v>439</v>
      </c>
      <c r="E484" s="44"/>
      <c r="G484" s="31">
        <f t="shared" si="2"/>
        <v>147</v>
      </c>
    </row>
    <row r="485" spans="1:7">
      <c r="A485" s="31">
        <v>454</v>
      </c>
      <c r="B485" s="31" t="s">
        <v>188</v>
      </c>
      <c r="D485" s="31" t="s">
        <v>439</v>
      </c>
      <c r="E485" s="44"/>
      <c r="G485" s="31">
        <f t="shared" si="2"/>
        <v>148</v>
      </c>
    </row>
    <row r="486" spans="1:7">
      <c r="A486" s="31">
        <v>455</v>
      </c>
      <c r="B486" s="31" t="s">
        <v>189</v>
      </c>
      <c r="D486" s="31" t="s">
        <v>439</v>
      </c>
      <c r="E486" s="44"/>
      <c r="G486" s="31">
        <f t="shared" si="2"/>
        <v>149</v>
      </c>
    </row>
    <row r="487" spans="1:7">
      <c r="A487" s="31">
        <v>456</v>
      </c>
      <c r="B487" s="31" t="s">
        <v>190</v>
      </c>
      <c r="D487" s="31" t="s">
        <v>439</v>
      </c>
      <c r="E487" s="44"/>
      <c r="G487" s="31">
        <f t="shared" si="2"/>
        <v>150</v>
      </c>
    </row>
    <row r="488" spans="1:7">
      <c r="A488" s="31">
        <v>457</v>
      </c>
      <c r="B488" s="31" t="s">
        <v>191</v>
      </c>
      <c r="D488" s="31" t="s">
        <v>439</v>
      </c>
      <c r="E488" s="44"/>
      <c r="G488" s="31">
        <f t="shared" si="2"/>
        <v>151</v>
      </c>
    </row>
    <row r="489" spans="1:7">
      <c r="A489" s="31">
        <v>459</v>
      </c>
      <c r="B489" s="31" t="s">
        <v>192</v>
      </c>
      <c r="D489" s="31" t="s">
        <v>439</v>
      </c>
      <c r="E489" s="44"/>
      <c r="G489" s="31">
        <f t="shared" si="2"/>
        <v>152</v>
      </c>
    </row>
    <row r="490" spans="1:7">
      <c r="A490" s="31">
        <v>460</v>
      </c>
      <c r="B490" s="31" t="s">
        <v>60</v>
      </c>
      <c r="E490" s="44" t="e">
        <f>SUM(#REF!)</f>
        <v>#REF!</v>
      </c>
      <c r="G490" s="31">
        <f t="shared" si="2"/>
        <v>153</v>
      </c>
    </row>
    <row r="491" spans="1:7">
      <c r="A491" s="31">
        <v>461</v>
      </c>
      <c r="B491" s="31" t="s">
        <v>193</v>
      </c>
      <c r="D491" s="31" t="s">
        <v>439</v>
      </c>
      <c r="E491" s="44"/>
      <c r="G491" s="31">
        <f t="shared" si="2"/>
        <v>154</v>
      </c>
    </row>
    <row r="492" spans="1:7">
      <c r="A492" s="31">
        <v>462</v>
      </c>
      <c r="B492" s="31" t="s">
        <v>194</v>
      </c>
      <c r="D492" s="31" t="s">
        <v>439</v>
      </c>
      <c r="E492" s="44"/>
      <c r="G492" s="31">
        <f t="shared" si="2"/>
        <v>155</v>
      </c>
    </row>
    <row r="493" spans="1:7">
      <c r="A493" s="31">
        <v>463</v>
      </c>
      <c r="B493" s="31" t="s">
        <v>195</v>
      </c>
      <c r="D493" s="31" t="s">
        <v>439</v>
      </c>
      <c r="E493" s="44"/>
      <c r="G493" s="31">
        <f t="shared" si="2"/>
        <v>156</v>
      </c>
    </row>
    <row r="494" spans="1:7">
      <c r="A494" s="31">
        <v>464</v>
      </c>
      <c r="B494" s="31" t="s">
        <v>196</v>
      </c>
      <c r="D494" s="31" t="s">
        <v>439</v>
      </c>
      <c r="E494" s="44"/>
      <c r="G494" s="31">
        <f t="shared" si="2"/>
        <v>157</v>
      </c>
    </row>
    <row r="495" spans="1:7">
      <c r="A495" s="31">
        <v>465</v>
      </c>
      <c r="B495" s="31" t="s">
        <v>197</v>
      </c>
      <c r="D495" s="31" t="s">
        <v>439</v>
      </c>
      <c r="E495" s="44"/>
      <c r="G495" s="31">
        <f t="shared" si="2"/>
        <v>158</v>
      </c>
    </row>
    <row r="496" spans="1:7">
      <c r="A496" s="31">
        <v>469</v>
      </c>
      <c r="B496" s="31" t="s">
        <v>198</v>
      </c>
      <c r="D496" s="31" t="s">
        <v>439</v>
      </c>
      <c r="E496" s="44"/>
      <c r="G496" s="31">
        <f t="shared" si="2"/>
        <v>159</v>
      </c>
    </row>
    <row r="497" spans="1:7">
      <c r="A497" s="31">
        <v>470</v>
      </c>
      <c r="B497" s="31" t="s">
        <v>61</v>
      </c>
      <c r="E497" s="44" t="e">
        <f>SUM(#REF!)</f>
        <v>#REF!</v>
      </c>
      <c r="G497" s="31">
        <f t="shared" si="2"/>
        <v>160</v>
      </c>
    </row>
    <row r="498" spans="1:7">
      <c r="A498" s="31">
        <v>471</v>
      </c>
      <c r="B498" s="31" t="s">
        <v>199</v>
      </c>
      <c r="D498" s="31" t="s">
        <v>439</v>
      </c>
      <c r="E498" s="44"/>
      <c r="G498" s="31">
        <f t="shared" si="2"/>
        <v>161</v>
      </c>
    </row>
    <row r="499" spans="1:7">
      <c r="A499" s="31">
        <v>472</v>
      </c>
      <c r="B499" s="31" t="s">
        <v>200</v>
      </c>
      <c r="D499" s="31" t="s">
        <v>439</v>
      </c>
      <c r="E499" s="44"/>
      <c r="G499" s="31">
        <f t="shared" si="2"/>
        <v>162</v>
      </c>
    </row>
    <row r="500" spans="1:7">
      <c r="A500" s="31">
        <v>473</v>
      </c>
      <c r="B500" s="31" t="s">
        <v>201</v>
      </c>
      <c r="D500" s="31" t="s">
        <v>439</v>
      </c>
      <c r="E500" s="44"/>
      <c r="G500" s="31">
        <f t="shared" si="2"/>
        <v>163</v>
      </c>
    </row>
    <row r="501" spans="1:7">
      <c r="A501" s="31">
        <v>474</v>
      </c>
      <c r="B501" s="31" t="s">
        <v>202</v>
      </c>
      <c r="D501" s="31" t="s">
        <v>439</v>
      </c>
      <c r="E501" s="44"/>
      <c r="G501" s="31">
        <f t="shared" si="2"/>
        <v>164</v>
      </c>
    </row>
    <row r="502" spans="1:7">
      <c r="A502" s="31">
        <v>475</v>
      </c>
      <c r="B502" s="31" t="s">
        <v>203</v>
      </c>
      <c r="D502" s="31" t="s">
        <v>439</v>
      </c>
      <c r="E502" s="44"/>
      <c r="G502" s="31">
        <f t="shared" si="2"/>
        <v>165</v>
      </c>
    </row>
    <row r="503" spans="1:7">
      <c r="A503" s="31">
        <v>476</v>
      </c>
      <c r="B503" s="31" t="s">
        <v>204</v>
      </c>
      <c r="D503" s="31" t="s">
        <v>439</v>
      </c>
      <c r="E503" s="44"/>
      <c r="G503" s="31">
        <f t="shared" si="2"/>
        <v>166</v>
      </c>
    </row>
    <row r="504" spans="1:7">
      <c r="A504" s="31">
        <v>477</v>
      </c>
      <c r="B504" s="31" t="s">
        <v>205</v>
      </c>
      <c r="D504" s="31" t="s">
        <v>439</v>
      </c>
      <c r="E504" s="44"/>
      <c r="G504" s="31">
        <f t="shared" si="2"/>
        <v>167</v>
      </c>
    </row>
    <row r="505" spans="1:7">
      <c r="A505" s="31">
        <v>478</v>
      </c>
      <c r="B505" s="31" t="s">
        <v>206</v>
      </c>
      <c r="D505" s="31" t="s">
        <v>439</v>
      </c>
      <c r="E505" s="44"/>
      <c r="G505" s="31">
        <f t="shared" si="2"/>
        <v>168</v>
      </c>
    </row>
    <row r="506" spans="1:7">
      <c r="A506" s="31">
        <v>479</v>
      </c>
      <c r="B506" s="31" t="s">
        <v>207</v>
      </c>
      <c r="D506" s="31" t="s">
        <v>439</v>
      </c>
      <c r="E506" s="44"/>
      <c r="G506" s="31">
        <f t="shared" si="2"/>
        <v>169</v>
      </c>
    </row>
    <row r="507" spans="1:7">
      <c r="A507" s="31">
        <v>480</v>
      </c>
      <c r="B507" s="31" t="s">
        <v>62</v>
      </c>
      <c r="E507" s="44" t="e">
        <f>SUM(#REF!)</f>
        <v>#REF!</v>
      </c>
      <c r="G507" s="31">
        <f t="shared" si="2"/>
        <v>170</v>
      </c>
    </row>
    <row r="508" spans="1:7">
      <c r="A508" s="31">
        <v>481</v>
      </c>
      <c r="B508" s="31" t="s">
        <v>208</v>
      </c>
      <c r="D508" s="31" t="s">
        <v>439</v>
      </c>
      <c r="E508" s="44"/>
      <c r="G508" s="31">
        <f t="shared" si="2"/>
        <v>171</v>
      </c>
    </row>
    <row r="509" spans="1:7">
      <c r="A509" s="31">
        <v>482</v>
      </c>
      <c r="B509" s="31" t="s">
        <v>209</v>
      </c>
      <c r="D509" s="31" t="s">
        <v>439</v>
      </c>
      <c r="E509" s="44"/>
      <c r="G509" s="31">
        <f t="shared" si="2"/>
        <v>172</v>
      </c>
    </row>
    <row r="510" spans="1:7">
      <c r="A510" s="31">
        <v>483</v>
      </c>
      <c r="B510" s="31" t="s">
        <v>210</v>
      </c>
      <c r="D510" s="31" t="s">
        <v>439</v>
      </c>
      <c r="E510" s="44"/>
      <c r="G510" s="31">
        <f t="shared" si="2"/>
        <v>173</v>
      </c>
    </row>
    <row r="511" spans="1:7">
      <c r="A511" s="31">
        <v>489</v>
      </c>
      <c r="B511" s="31" t="s">
        <v>211</v>
      </c>
      <c r="D511" s="31" t="s">
        <v>439</v>
      </c>
      <c r="E511" s="44"/>
      <c r="G511" s="31">
        <f t="shared" si="2"/>
        <v>174</v>
      </c>
    </row>
    <row r="512" spans="1:7">
      <c r="A512" s="31">
        <v>485</v>
      </c>
      <c r="B512" s="31" t="s">
        <v>191</v>
      </c>
      <c r="D512" s="31" t="s">
        <v>439</v>
      </c>
      <c r="E512" s="44"/>
      <c r="G512" s="31">
        <f t="shared" si="2"/>
        <v>175</v>
      </c>
    </row>
    <row r="513" spans="1:7">
      <c r="A513" s="31">
        <v>489</v>
      </c>
      <c r="B513" s="31" t="s">
        <v>212</v>
      </c>
      <c r="D513" s="31" t="s">
        <v>439</v>
      </c>
      <c r="E513" s="44"/>
      <c r="G513" s="31">
        <f t="shared" si="2"/>
        <v>176</v>
      </c>
    </row>
    <row r="514" spans="1:7">
      <c r="A514" s="31">
        <v>490</v>
      </c>
      <c r="B514" s="31" t="s">
        <v>63</v>
      </c>
      <c r="E514" s="44" t="e">
        <f>SUM(#REF!)</f>
        <v>#REF!</v>
      </c>
      <c r="G514" s="31">
        <f t="shared" si="2"/>
        <v>177</v>
      </c>
    </row>
    <row r="515" spans="1:7">
      <c r="A515" s="31">
        <v>491</v>
      </c>
      <c r="B515" s="31" t="s">
        <v>159</v>
      </c>
      <c r="D515" s="31" t="s">
        <v>439</v>
      </c>
      <c r="E515" s="44"/>
      <c r="G515" s="31">
        <f t="shared" si="2"/>
        <v>178</v>
      </c>
    </row>
    <row r="516" spans="1:7">
      <c r="A516" s="31">
        <v>492</v>
      </c>
      <c r="B516" s="31" t="s">
        <v>160</v>
      </c>
      <c r="D516" s="31" t="s">
        <v>439</v>
      </c>
      <c r="E516" s="44"/>
      <c r="G516" s="31">
        <f t="shared" si="2"/>
        <v>179</v>
      </c>
    </row>
    <row r="517" spans="1:7">
      <c r="A517" s="31">
        <v>493</v>
      </c>
      <c r="B517" s="31" t="s">
        <v>102</v>
      </c>
      <c r="D517" s="31" t="s">
        <v>439</v>
      </c>
      <c r="E517" s="44"/>
      <c r="G517" s="31">
        <f t="shared" si="2"/>
        <v>180</v>
      </c>
    </row>
    <row r="518" spans="1:7">
      <c r="A518" s="31">
        <v>494</v>
      </c>
      <c r="B518" s="31" t="s">
        <v>103</v>
      </c>
      <c r="D518" s="31" t="s">
        <v>439</v>
      </c>
      <c r="E518" s="44"/>
      <c r="G518" s="31">
        <f t="shared" si="2"/>
        <v>181</v>
      </c>
    </row>
    <row r="519" spans="1:7">
      <c r="A519" s="31">
        <v>495</v>
      </c>
      <c r="B519" s="31" t="s">
        <v>161</v>
      </c>
      <c r="D519" s="31" t="s">
        <v>439</v>
      </c>
      <c r="E519" s="44"/>
      <c r="G519" s="31">
        <f t="shared" si="2"/>
        <v>182</v>
      </c>
    </row>
    <row r="520" spans="1:7">
      <c r="A520" s="31">
        <v>496</v>
      </c>
      <c r="B520" s="31" t="s">
        <v>162</v>
      </c>
      <c r="D520" s="31" t="s">
        <v>439</v>
      </c>
      <c r="E520" s="44"/>
      <c r="G520" s="31">
        <f t="shared" si="2"/>
        <v>183</v>
      </c>
    </row>
    <row r="521" spans="1:7">
      <c r="A521" s="31">
        <v>497</v>
      </c>
      <c r="B521" s="31" t="s">
        <v>163</v>
      </c>
      <c r="D521" s="31" t="s">
        <v>439</v>
      </c>
      <c r="E521" s="44"/>
      <c r="G521" s="31">
        <f t="shared" si="2"/>
        <v>184</v>
      </c>
    </row>
    <row r="522" spans="1:7">
      <c r="A522" s="31">
        <v>498</v>
      </c>
      <c r="B522" s="31" t="s">
        <v>117</v>
      </c>
      <c r="D522" s="31" t="s">
        <v>439</v>
      </c>
      <c r="E522" s="44"/>
      <c r="G522" s="31">
        <f t="shared" si="2"/>
        <v>185</v>
      </c>
    </row>
    <row r="523" spans="1:7">
      <c r="A523" s="31">
        <v>499</v>
      </c>
      <c r="B523" s="31" t="s">
        <v>213</v>
      </c>
      <c r="D523" s="31" t="s">
        <v>439</v>
      </c>
      <c r="E523" s="44"/>
      <c r="G523" s="31">
        <f t="shared" si="2"/>
        <v>186</v>
      </c>
    </row>
    <row r="524" spans="1:7">
      <c r="E524" s="44"/>
      <c r="G524" s="31">
        <f t="shared" si="2"/>
        <v>187</v>
      </c>
    </row>
    <row r="525" spans="1:7">
      <c r="A525" s="31" t="s">
        <v>13</v>
      </c>
      <c r="E525" s="44"/>
      <c r="G525" s="31">
        <f t="shared" si="2"/>
        <v>188</v>
      </c>
    </row>
    <row r="526" spans="1:7">
      <c r="E526" s="44"/>
      <c r="G526" s="31">
        <f t="shared" si="2"/>
        <v>189</v>
      </c>
    </row>
    <row r="527" spans="1:7">
      <c r="A527" s="31">
        <v>500</v>
      </c>
      <c r="E527" s="44" t="e">
        <f>SUM(E528,E532,E541,E551,E561,E565,E569,E577)</f>
        <v>#REF!</v>
      </c>
      <c r="G527" s="31">
        <f t="shared" si="2"/>
        <v>190</v>
      </c>
    </row>
    <row r="528" spans="1:7">
      <c r="A528" s="31">
        <v>510</v>
      </c>
      <c r="B528" s="31" t="s">
        <v>65</v>
      </c>
      <c r="E528" s="44" t="e">
        <f>SUM(#REF!)</f>
        <v>#REF!</v>
      </c>
      <c r="G528" s="31">
        <f t="shared" si="2"/>
        <v>191</v>
      </c>
    </row>
    <row r="529" spans="1:7">
      <c r="A529" s="31">
        <v>511</v>
      </c>
      <c r="B529" s="31" t="s">
        <v>214</v>
      </c>
      <c r="D529" s="31" t="s">
        <v>439</v>
      </c>
      <c r="E529" s="44"/>
      <c r="G529" s="31">
        <f t="shared" si="2"/>
        <v>192</v>
      </c>
    </row>
    <row r="530" spans="1:7">
      <c r="A530" s="31">
        <v>512</v>
      </c>
      <c r="B530" s="31" t="s">
        <v>215</v>
      </c>
      <c r="D530" s="31" t="s">
        <v>439</v>
      </c>
      <c r="E530" s="44"/>
      <c r="G530" s="31">
        <f t="shared" si="2"/>
        <v>193</v>
      </c>
    </row>
    <row r="531" spans="1:7">
      <c r="A531" s="31">
        <v>513</v>
      </c>
      <c r="B531" s="31" t="s">
        <v>216</v>
      </c>
      <c r="D531" s="31" t="s">
        <v>439</v>
      </c>
      <c r="E531" s="44"/>
      <c r="G531" s="31">
        <f t="shared" si="2"/>
        <v>194</v>
      </c>
    </row>
    <row r="532" spans="1:7">
      <c r="A532" s="31">
        <v>520</v>
      </c>
      <c r="B532" s="31" t="s">
        <v>66</v>
      </c>
      <c r="E532" s="44" t="e">
        <f>SUM(#REF!)</f>
        <v>#REF!</v>
      </c>
      <c r="G532" s="31">
        <f t="shared" si="2"/>
        <v>195</v>
      </c>
    </row>
    <row r="533" spans="1:7">
      <c r="A533" s="31">
        <v>521</v>
      </c>
      <c r="B533" s="31" t="s">
        <v>217</v>
      </c>
      <c r="D533" s="31" t="s">
        <v>439</v>
      </c>
      <c r="E533" s="44"/>
      <c r="G533" s="31">
        <f t="shared" si="2"/>
        <v>196</v>
      </c>
    </row>
    <row r="534" spans="1:7">
      <c r="A534" s="31">
        <v>522</v>
      </c>
      <c r="B534" s="31" t="s">
        <v>218</v>
      </c>
      <c r="D534" s="31" t="s">
        <v>439</v>
      </c>
      <c r="E534" s="44"/>
      <c r="G534" s="31">
        <f t="shared" si="2"/>
        <v>197</v>
      </c>
    </row>
    <row r="535" spans="1:7">
      <c r="A535" s="31">
        <v>523</v>
      </c>
      <c r="B535" s="31" t="s">
        <v>219</v>
      </c>
      <c r="D535" s="31" t="s">
        <v>439</v>
      </c>
      <c r="E535" s="44"/>
      <c r="G535" s="31">
        <f t="shared" si="2"/>
        <v>198</v>
      </c>
    </row>
    <row r="536" spans="1:7">
      <c r="A536" s="31">
        <v>524</v>
      </c>
      <c r="B536" s="31" t="s">
        <v>220</v>
      </c>
      <c r="D536" s="31" t="s">
        <v>439</v>
      </c>
      <c r="E536" s="44"/>
      <c r="G536" s="31">
        <f t="shared" si="2"/>
        <v>199</v>
      </c>
    </row>
    <row r="537" spans="1:7">
      <c r="A537" s="31">
        <v>525</v>
      </c>
      <c r="B537" s="31" t="s">
        <v>221</v>
      </c>
      <c r="D537" s="31" t="s">
        <v>439</v>
      </c>
      <c r="E537" s="44"/>
      <c r="G537" s="31">
        <f t="shared" si="2"/>
        <v>200</v>
      </c>
    </row>
    <row r="538" spans="1:7">
      <c r="A538" s="31">
        <v>526</v>
      </c>
      <c r="B538" s="31" t="s">
        <v>222</v>
      </c>
      <c r="D538" s="31" t="s">
        <v>439</v>
      </c>
      <c r="E538" s="44"/>
      <c r="G538" s="31">
        <f t="shared" si="2"/>
        <v>201</v>
      </c>
    </row>
    <row r="539" spans="1:7">
      <c r="A539" s="31">
        <v>527</v>
      </c>
      <c r="B539" s="31" t="s">
        <v>223</v>
      </c>
      <c r="D539" s="31" t="s">
        <v>439</v>
      </c>
      <c r="E539" s="44"/>
      <c r="G539" s="31">
        <f t="shared" si="2"/>
        <v>202</v>
      </c>
    </row>
    <row r="540" spans="1:7">
      <c r="A540" s="31">
        <v>529</v>
      </c>
      <c r="B540" s="31" t="s">
        <v>224</v>
      </c>
      <c r="D540" s="31" t="s">
        <v>439</v>
      </c>
      <c r="E540" s="44"/>
      <c r="G540" s="31">
        <f t="shared" si="2"/>
        <v>203</v>
      </c>
    </row>
    <row r="541" spans="1:7">
      <c r="A541" s="31">
        <v>530</v>
      </c>
      <c r="B541" s="31" t="s">
        <v>67</v>
      </c>
      <c r="E541" s="44" t="e">
        <f>SUM(#REF!)</f>
        <v>#REF!</v>
      </c>
      <c r="G541" s="31">
        <f t="shared" ref="G541:G604" si="3">G540+1</f>
        <v>204</v>
      </c>
    </row>
    <row r="542" spans="1:7">
      <c r="A542" s="31">
        <v>531</v>
      </c>
      <c r="B542" s="31" t="s">
        <v>225</v>
      </c>
      <c r="D542" s="31" t="s">
        <v>439</v>
      </c>
      <c r="E542" s="44"/>
      <c r="G542" s="31">
        <f t="shared" si="3"/>
        <v>205</v>
      </c>
    </row>
    <row r="543" spans="1:7">
      <c r="A543" s="31">
        <v>532</v>
      </c>
      <c r="B543" s="31" t="s">
        <v>226</v>
      </c>
      <c r="D543" s="31" t="s">
        <v>439</v>
      </c>
      <c r="E543" s="44"/>
      <c r="G543" s="31">
        <f t="shared" si="3"/>
        <v>206</v>
      </c>
    </row>
    <row r="544" spans="1:7">
      <c r="A544" s="31">
        <v>533</v>
      </c>
      <c r="B544" s="31" t="s">
        <v>227</v>
      </c>
      <c r="D544" s="31" t="s">
        <v>439</v>
      </c>
      <c r="E544" s="44"/>
      <c r="G544" s="31">
        <f t="shared" si="3"/>
        <v>207</v>
      </c>
    </row>
    <row r="545" spans="1:7">
      <c r="A545" s="31">
        <v>534</v>
      </c>
      <c r="B545" s="31" t="s">
        <v>228</v>
      </c>
      <c r="D545" s="31" t="s">
        <v>439</v>
      </c>
      <c r="E545" s="44"/>
      <c r="G545" s="31">
        <f t="shared" si="3"/>
        <v>208</v>
      </c>
    </row>
    <row r="546" spans="1:7">
      <c r="A546" s="31">
        <v>535</v>
      </c>
      <c r="B546" s="31" t="s">
        <v>229</v>
      </c>
      <c r="D546" s="31" t="s">
        <v>439</v>
      </c>
      <c r="E546" s="44"/>
      <c r="G546" s="31">
        <f t="shared" si="3"/>
        <v>209</v>
      </c>
    </row>
    <row r="547" spans="1:7">
      <c r="A547" s="31">
        <v>536</v>
      </c>
      <c r="B547" s="31" t="s">
        <v>230</v>
      </c>
      <c r="D547" s="31" t="s">
        <v>439</v>
      </c>
      <c r="E547" s="44"/>
      <c r="G547" s="31">
        <f t="shared" si="3"/>
        <v>210</v>
      </c>
    </row>
    <row r="548" spans="1:7">
      <c r="A548" s="31">
        <v>537</v>
      </c>
      <c r="B548" s="31" t="s">
        <v>231</v>
      </c>
      <c r="D548" s="31" t="s">
        <v>439</v>
      </c>
      <c r="E548" s="44"/>
      <c r="G548" s="31">
        <f t="shared" si="3"/>
        <v>211</v>
      </c>
    </row>
    <row r="549" spans="1:7">
      <c r="A549" s="31">
        <v>538</v>
      </c>
      <c r="B549" s="31" t="s">
        <v>232</v>
      </c>
      <c r="D549" s="31" t="s">
        <v>439</v>
      </c>
      <c r="E549" s="44"/>
      <c r="G549" s="31">
        <f t="shared" si="3"/>
        <v>212</v>
      </c>
    </row>
    <row r="550" spans="1:7">
      <c r="A550" s="31">
        <v>539</v>
      </c>
      <c r="B550" s="31" t="s">
        <v>233</v>
      </c>
      <c r="D550" s="31" t="s">
        <v>439</v>
      </c>
      <c r="E550" s="44"/>
      <c r="G550" s="31">
        <f t="shared" si="3"/>
        <v>213</v>
      </c>
    </row>
    <row r="551" spans="1:7">
      <c r="A551" s="31">
        <v>540</v>
      </c>
      <c r="B551" s="31" t="s">
        <v>68</v>
      </c>
      <c r="E551" s="44" t="e">
        <f>SUM(#REF!)</f>
        <v>#REF!</v>
      </c>
      <c r="G551" s="31">
        <f t="shared" si="3"/>
        <v>214</v>
      </c>
    </row>
    <row r="552" spans="1:7">
      <c r="A552" s="31">
        <v>541</v>
      </c>
      <c r="B552" s="31" t="s">
        <v>165</v>
      </c>
      <c r="D552" s="31" t="s">
        <v>439</v>
      </c>
      <c r="E552" s="44"/>
      <c r="G552" s="31">
        <f t="shared" si="3"/>
        <v>215</v>
      </c>
    </row>
    <row r="553" spans="1:7">
      <c r="A553" s="31">
        <v>542</v>
      </c>
      <c r="B553" s="31" t="s">
        <v>166</v>
      </c>
      <c r="D553" s="31" t="s">
        <v>439</v>
      </c>
      <c r="E553" s="44"/>
      <c r="G553" s="31">
        <f t="shared" si="3"/>
        <v>216</v>
      </c>
    </row>
    <row r="554" spans="1:7">
      <c r="A554" s="31">
        <v>543</v>
      </c>
      <c r="B554" s="31" t="s">
        <v>167</v>
      </c>
      <c r="D554" s="31" t="s">
        <v>439</v>
      </c>
      <c r="E554" s="44"/>
      <c r="G554" s="31">
        <f t="shared" si="3"/>
        <v>217</v>
      </c>
    </row>
    <row r="555" spans="1:7">
      <c r="A555" s="31">
        <v>544</v>
      </c>
      <c r="B555" s="31" t="s">
        <v>56</v>
      </c>
      <c r="D555" s="31" t="s">
        <v>439</v>
      </c>
      <c r="E555" s="44"/>
      <c r="G555" s="31">
        <f t="shared" si="3"/>
        <v>218</v>
      </c>
    </row>
    <row r="556" spans="1:7">
      <c r="A556" s="31">
        <v>545</v>
      </c>
      <c r="B556" s="31" t="s">
        <v>57</v>
      </c>
      <c r="D556" s="31" t="s">
        <v>439</v>
      </c>
      <c r="E556" s="44"/>
      <c r="G556" s="31">
        <f t="shared" si="3"/>
        <v>219</v>
      </c>
    </row>
    <row r="557" spans="1:7">
      <c r="A557" s="31">
        <v>546</v>
      </c>
      <c r="B557" s="31" t="s">
        <v>58</v>
      </c>
      <c r="D557" s="31" t="s">
        <v>439</v>
      </c>
      <c r="E557" s="44"/>
      <c r="G557" s="31">
        <f t="shared" si="3"/>
        <v>220</v>
      </c>
    </row>
    <row r="558" spans="1:7">
      <c r="A558" s="31">
        <v>547</v>
      </c>
      <c r="B558" s="31" t="s">
        <v>234</v>
      </c>
      <c r="D558" s="31" t="s">
        <v>439</v>
      </c>
      <c r="E558" s="44"/>
      <c r="G558" s="31">
        <f t="shared" si="3"/>
        <v>221</v>
      </c>
    </row>
    <row r="559" spans="1:7">
      <c r="A559" s="31">
        <v>548</v>
      </c>
      <c r="B559" s="31" t="s">
        <v>61</v>
      </c>
      <c r="D559" s="31" t="s">
        <v>439</v>
      </c>
      <c r="E559" s="44"/>
      <c r="G559" s="31">
        <f t="shared" si="3"/>
        <v>222</v>
      </c>
    </row>
    <row r="560" spans="1:7">
      <c r="A560" s="31">
        <v>549</v>
      </c>
      <c r="B560" s="31" t="s">
        <v>235</v>
      </c>
      <c r="D560" s="31" t="s">
        <v>439</v>
      </c>
      <c r="E560" s="44"/>
      <c r="G560" s="31">
        <f t="shared" si="3"/>
        <v>223</v>
      </c>
    </row>
    <row r="561" spans="1:7">
      <c r="A561" s="31">
        <v>550</v>
      </c>
      <c r="B561" s="31" t="s">
        <v>69</v>
      </c>
      <c r="E561" s="44" t="e">
        <f>SUM(#REF!)</f>
        <v>#REF!</v>
      </c>
      <c r="G561" s="31">
        <f t="shared" si="3"/>
        <v>224</v>
      </c>
    </row>
    <row r="562" spans="1:7">
      <c r="A562" s="31">
        <v>551</v>
      </c>
      <c r="B562" s="31" t="s">
        <v>156</v>
      </c>
      <c r="D562" s="31" t="s">
        <v>439</v>
      </c>
      <c r="E562" s="44"/>
      <c r="G562" s="31">
        <f t="shared" si="3"/>
        <v>225</v>
      </c>
    </row>
    <row r="563" spans="1:7">
      <c r="A563" s="31">
        <v>552</v>
      </c>
      <c r="B563" s="31" t="s">
        <v>157</v>
      </c>
      <c r="D563" s="31" t="s">
        <v>439</v>
      </c>
      <c r="E563" s="44"/>
      <c r="G563" s="31">
        <f t="shared" si="3"/>
        <v>226</v>
      </c>
    </row>
    <row r="564" spans="1:7">
      <c r="A564" s="31">
        <v>559</v>
      </c>
      <c r="B564" s="31" t="s">
        <v>236</v>
      </c>
      <c r="D564" s="31" t="s">
        <v>439</v>
      </c>
      <c r="E564" s="44"/>
      <c r="G564" s="31">
        <f t="shared" si="3"/>
        <v>227</v>
      </c>
    </row>
    <row r="565" spans="1:7">
      <c r="A565" s="31">
        <v>560</v>
      </c>
      <c r="B565" s="31" t="s">
        <v>70</v>
      </c>
      <c r="E565" s="44" t="e">
        <f>SUM(#REF!)</f>
        <v>#REF!</v>
      </c>
      <c r="G565" s="31">
        <f t="shared" si="3"/>
        <v>228</v>
      </c>
    </row>
    <row r="566" spans="1:7">
      <c r="A566" s="31">
        <v>561</v>
      </c>
      <c r="B566" s="31" t="s">
        <v>237</v>
      </c>
      <c r="D566" s="31" t="s">
        <v>439</v>
      </c>
      <c r="E566" s="44"/>
      <c r="G566" s="31">
        <f t="shared" si="3"/>
        <v>229</v>
      </c>
    </row>
    <row r="567" spans="1:7">
      <c r="A567" s="31">
        <v>562</v>
      </c>
      <c r="B567" s="31" t="s">
        <v>238</v>
      </c>
      <c r="D567" s="31" t="s">
        <v>439</v>
      </c>
      <c r="E567" s="44"/>
      <c r="G567" s="31">
        <f t="shared" si="3"/>
        <v>230</v>
      </c>
    </row>
    <row r="568" spans="1:7">
      <c r="A568" s="31">
        <v>569</v>
      </c>
      <c r="B568" s="31" t="s">
        <v>239</v>
      </c>
      <c r="D568" s="31" t="s">
        <v>439</v>
      </c>
      <c r="E568" s="44"/>
      <c r="G568" s="31">
        <f t="shared" si="3"/>
        <v>231</v>
      </c>
    </row>
    <row r="569" spans="1:7">
      <c r="A569" s="31">
        <v>570</v>
      </c>
      <c r="B569" s="31" t="s">
        <v>71</v>
      </c>
      <c r="E569" s="44" t="e">
        <f>SUM(#REF!)</f>
        <v>#REF!</v>
      </c>
      <c r="G569" s="31">
        <f t="shared" si="3"/>
        <v>232</v>
      </c>
    </row>
    <row r="570" spans="1:7">
      <c r="A570" s="31">
        <v>571</v>
      </c>
      <c r="B570" s="31" t="s">
        <v>214</v>
      </c>
      <c r="D570" s="31" t="s">
        <v>439</v>
      </c>
      <c r="E570" s="44"/>
      <c r="G570" s="31">
        <f t="shared" si="3"/>
        <v>233</v>
      </c>
    </row>
    <row r="571" spans="1:7">
      <c r="A571" s="31">
        <v>572</v>
      </c>
      <c r="B571" s="31" t="s">
        <v>240</v>
      </c>
      <c r="D571" s="31" t="s">
        <v>439</v>
      </c>
      <c r="E571" s="44"/>
      <c r="G571" s="31">
        <f t="shared" si="3"/>
        <v>234</v>
      </c>
    </row>
    <row r="572" spans="1:7">
      <c r="A572" s="31">
        <v>573</v>
      </c>
      <c r="B572" s="31" t="s">
        <v>241</v>
      </c>
      <c r="D572" s="31" t="s">
        <v>439</v>
      </c>
      <c r="E572" s="44"/>
      <c r="G572" s="31">
        <f t="shared" si="3"/>
        <v>235</v>
      </c>
    </row>
    <row r="573" spans="1:7">
      <c r="A573" s="31">
        <v>574</v>
      </c>
      <c r="B573" s="31" t="s">
        <v>242</v>
      </c>
      <c r="D573" s="31" t="s">
        <v>439</v>
      </c>
      <c r="E573" s="44"/>
      <c r="G573" s="31">
        <f t="shared" si="3"/>
        <v>236</v>
      </c>
    </row>
    <row r="574" spans="1:7">
      <c r="A574" s="31">
        <v>575</v>
      </c>
      <c r="B574" s="31" t="s">
        <v>243</v>
      </c>
      <c r="D574" s="31" t="s">
        <v>439</v>
      </c>
      <c r="E574" s="44"/>
      <c r="G574" s="31">
        <f t="shared" si="3"/>
        <v>237</v>
      </c>
    </row>
    <row r="575" spans="1:7">
      <c r="A575" s="31">
        <v>576</v>
      </c>
      <c r="B575" s="31" t="s">
        <v>244</v>
      </c>
      <c r="D575" s="31" t="s">
        <v>439</v>
      </c>
      <c r="E575" s="44"/>
      <c r="G575" s="31">
        <f t="shared" si="3"/>
        <v>238</v>
      </c>
    </row>
    <row r="576" spans="1:7">
      <c r="A576" s="31">
        <v>579</v>
      </c>
      <c r="B576" s="31" t="s">
        <v>245</v>
      </c>
      <c r="D576" s="31" t="s">
        <v>439</v>
      </c>
      <c r="E576" s="44"/>
      <c r="G576" s="31">
        <f t="shared" si="3"/>
        <v>239</v>
      </c>
    </row>
    <row r="577" spans="1:7">
      <c r="A577" s="31">
        <v>590</v>
      </c>
      <c r="B577" s="31" t="s">
        <v>72</v>
      </c>
      <c r="E577" s="44" t="e">
        <f>SUM(#REF!)</f>
        <v>#REF!</v>
      </c>
      <c r="G577" s="31">
        <f t="shared" si="3"/>
        <v>240</v>
      </c>
    </row>
    <row r="578" spans="1:7">
      <c r="A578" s="31">
        <v>591</v>
      </c>
      <c r="B578" s="31" t="s">
        <v>159</v>
      </c>
      <c r="D578" s="31" t="s">
        <v>439</v>
      </c>
      <c r="E578" s="44"/>
      <c r="G578" s="31">
        <f t="shared" si="3"/>
        <v>241</v>
      </c>
    </row>
    <row r="579" spans="1:7">
      <c r="A579" s="31">
        <v>592</v>
      </c>
      <c r="B579" s="31" t="s">
        <v>160</v>
      </c>
      <c r="D579" s="31" t="s">
        <v>439</v>
      </c>
      <c r="E579" s="44"/>
      <c r="G579" s="31">
        <f t="shared" si="3"/>
        <v>242</v>
      </c>
    </row>
    <row r="580" spans="1:7">
      <c r="A580" s="31">
        <v>593</v>
      </c>
      <c r="B580" s="31" t="s">
        <v>102</v>
      </c>
      <c r="D580" s="31" t="s">
        <v>439</v>
      </c>
      <c r="E580" s="44"/>
      <c r="G580" s="31">
        <f t="shared" si="3"/>
        <v>243</v>
      </c>
    </row>
    <row r="581" spans="1:7">
      <c r="A581" s="31">
        <v>594</v>
      </c>
      <c r="B581" s="31" t="s">
        <v>103</v>
      </c>
      <c r="D581" s="31" t="s">
        <v>439</v>
      </c>
      <c r="E581" s="44"/>
      <c r="G581" s="31">
        <f t="shared" si="3"/>
        <v>244</v>
      </c>
    </row>
    <row r="582" spans="1:7">
      <c r="A582" s="31">
        <v>595</v>
      </c>
      <c r="B582" s="31" t="s">
        <v>161</v>
      </c>
      <c r="D582" s="31" t="s">
        <v>439</v>
      </c>
      <c r="E582" s="44"/>
      <c r="G582" s="31">
        <f t="shared" si="3"/>
        <v>245</v>
      </c>
    </row>
    <row r="583" spans="1:7">
      <c r="A583" s="31">
        <v>596</v>
      </c>
      <c r="B583" s="31" t="s">
        <v>162</v>
      </c>
      <c r="D583" s="31" t="s">
        <v>439</v>
      </c>
      <c r="E583" s="44"/>
      <c r="G583" s="31">
        <f t="shared" si="3"/>
        <v>246</v>
      </c>
    </row>
    <row r="584" spans="1:7">
      <c r="A584" s="31">
        <v>597</v>
      </c>
      <c r="B584" s="31" t="s">
        <v>163</v>
      </c>
      <c r="D584" s="31" t="s">
        <v>439</v>
      </c>
      <c r="E584" s="44"/>
      <c r="G584" s="31">
        <f t="shared" si="3"/>
        <v>247</v>
      </c>
    </row>
    <row r="585" spans="1:7">
      <c r="A585" s="31">
        <v>598</v>
      </c>
      <c r="B585" s="31" t="s">
        <v>117</v>
      </c>
      <c r="D585" s="31" t="s">
        <v>439</v>
      </c>
      <c r="E585" s="44"/>
      <c r="G585" s="31">
        <f t="shared" si="3"/>
        <v>248</v>
      </c>
    </row>
    <row r="586" spans="1:7">
      <c r="A586" s="31">
        <v>599</v>
      </c>
      <c r="B586" s="31" t="s">
        <v>246</v>
      </c>
      <c r="D586" s="31" t="s">
        <v>439</v>
      </c>
      <c r="E586" s="44"/>
      <c r="G586" s="31">
        <f t="shared" si="3"/>
        <v>249</v>
      </c>
    </row>
    <row r="587" spans="1:7">
      <c r="E587" s="44"/>
      <c r="G587" s="31">
        <f t="shared" si="3"/>
        <v>250</v>
      </c>
    </row>
    <row r="588" spans="1:7">
      <c r="A588" s="31">
        <v>600</v>
      </c>
      <c r="B588" s="31" t="s">
        <v>16</v>
      </c>
      <c r="E588" s="44" t="e">
        <f>SUM(E589,E593)</f>
        <v>#REF!</v>
      </c>
      <c r="G588" s="31">
        <f t="shared" si="3"/>
        <v>251</v>
      </c>
    </row>
    <row r="589" spans="1:7">
      <c r="A589" s="31">
        <v>610</v>
      </c>
      <c r="B589" s="31" t="s">
        <v>73</v>
      </c>
      <c r="E589" s="44" t="e">
        <f>SUM(#REF!)</f>
        <v>#REF!</v>
      </c>
      <c r="G589" s="31">
        <f t="shared" si="3"/>
        <v>252</v>
      </c>
    </row>
    <row r="590" spans="1:7">
      <c r="A590" s="31">
        <v>611</v>
      </c>
      <c r="B590" s="31" t="s">
        <v>247</v>
      </c>
      <c r="D590" s="31" t="s">
        <v>439</v>
      </c>
      <c r="E590" s="44"/>
      <c r="G590" s="31">
        <f t="shared" si="3"/>
        <v>253</v>
      </c>
    </row>
    <row r="591" spans="1:7">
      <c r="A591" s="31">
        <v>612</v>
      </c>
      <c r="B591" s="31" t="s">
        <v>248</v>
      </c>
      <c r="D591" s="31" t="s">
        <v>439</v>
      </c>
      <c r="E591" s="44"/>
      <c r="G591" s="31">
        <f t="shared" si="3"/>
        <v>254</v>
      </c>
    </row>
    <row r="592" spans="1:7">
      <c r="A592" s="31">
        <v>619</v>
      </c>
      <c r="B592" s="31" t="s">
        <v>249</v>
      </c>
      <c r="D592" s="31" t="s">
        <v>439</v>
      </c>
      <c r="E592" s="44"/>
      <c r="G592" s="31">
        <f t="shared" si="3"/>
        <v>255</v>
      </c>
    </row>
    <row r="593" spans="1:7">
      <c r="A593" s="31">
        <v>620</v>
      </c>
      <c r="B593" s="31" t="s">
        <v>74</v>
      </c>
      <c r="E593" s="44" t="e">
        <f>SUM(#REF!)</f>
        <v>#REF!</v>
      </c>
      <c r="G593" s="31">
        <f t="shared" si="3"/>
        <v>256</v>
      </c>
    </row>
    <row r="594" spans="1:7">
      <c r="A594" s="31">
        <v>621</v>
      </c>
      <c r="B594" s="31" t="s">
        <v>250</v>
      </c>
      <c r="D594" s="31" t="s">
        <v>439</v>
      </c>
      <c r="E594" s="44"/>
      <c r="G594" s="31">
        <f t="shared" si="3"/>
        <v>257</v>
      </c>
    </row>
    <row r="595" spans="1:7">
      <c r="A595" s="31">
        <v>622</v>
      </c>
      <c r="B595" s="31" t="s">
        <v>251</v>
      </c>
      <c r="D595" s="31" t="s">
        <v>439</v>
      </c>
      <c r="E595" s="44"/>
      <c r="G595" s="31">
        <f t="shared" si="3"/>
        <v>258</v>
      </c>
    </row>
    <row r="596" spans="1:7">
      <c r="A596" s="31">
        <v>623</v>
      </c>
      <c r="B596" s="31" t="s">
        <v>252</v>
      </c>
      <c r="D596" s="31" t="s">
        <v>439</v>
      </c>
      <c r="E596" s="44"/>
      <c r="G596" s="31">
        <f t="shared" si="3"/>
        <v>259</v>
      </c>
    </row>
    <row r="597" spans="1:7">
      <c r="A597" s="31">
        <v>629</v>
      </c>
      <c r="B597" s="31" t="s">
        <v>253</v>
      </c>
      <c r="D597" s="31" t="s">
        <v>439</v>
      </c>
      <c r="E597" s="44"/>
      <c r="G597" s="31">
        <f t="shared" si="3"/>
        <v>260</v>
      </c>
    </row>
    <row r="598" spans="1:7">
      <c r="E598" s="44"/>
      <c r="G598" s="31">
        <f t="shared" si="3"/>
        <v>261</v>
      </c>
    </row>
    <row r="599" spans="1:7">
      <c r="A599" s="31">
        <v>700</v>
      </c>
      <c r="B599" s="31" t="s">
        <v>17</v>
      </c>
      <c r="E599" s="44" t="e">
        <f>SUM(E600,E605,E612,E620,E630,E634,E639,E646)</f>
        <v>#REF!</v>
      </c>
      <c r="G599" s="31">
        <f t="shared" si="3"/>
        <v>262</v>
      </c>
    </row>
    <row r="600" spans="1:7">
      <c r="A600" s="31">
        <v>710</v>
      </c>
      <c r="B600" s="31" t="s">
        <v>75</v>
      </c>
      <c r="E600" s="44" t="e">
        <f>SUM(#REF!)</f>
        <v>#REF!</v>
      </c>
      <c r="G600" s="31">
        <f t="shared" si="3"/>
        <v>263</v>
      </c>
    </row>
    <row r="601" spans="1:7">
      <c r="A601" s="31">
        <v>711</v>
      </c>
      <c r="B601" s="31" t="s">
        <v>254</v>
      </c>
      <c r="D601" s="31" t="s">
        <v>439</v>
      </c>
      <c r="E601" s="44"/>
      <c r="G601" s="31">
        <f t="shared" si="3"/>
        <v>264</v>
      </c>
    </row>
    <row r="602" spans="1:7">
      <c r="A602" s="31">
        <v>712</v>
      </c>
      <c r="B602" s="31" t="s">
        <v>255</v>
      </c>
      <c r="D602" s="31" t="s">
        <v>439</v>
      </c>
      <c r="E602" s="44"/>
      <c r="G602" s="31">
        <f t="shared" si="3"/>
        <v>265</v>
      </c>
    </row>
    <row r="603" spans="1:7">
      <c r="A603" s="31">
        <v>713</v>
      </c>
      <c r="B603" s="31" t="s">
        <v>256</v>
      </c>
      <c r="D603" s="31" t="s">
        <v>439</v>
      </c>
      <c r="E603" s="44"/>
      <c r="G603" s="31">
        <f t="shared" si="3"/>
        <v>266</v>
      </c>
    </row>
    <row r="604" spans="1:7">
      <c r="A604" s="31">
        <v>719</v>
      </c>
      <c r="B604" s="31" t="s">
        <v>257</v>
      </c>
      <c r="D604" s="31" t="s">
        <v>439</v>
      </c>
      <c r="E604" s="44"/>
      <c r="G604" s="31">
        <f t="shared" si="3"/>
        <v>267</v>
      </c>
    </row>
    <row r="605" spans="1:7">
      <c r="A605" s="31">
        <v>720</v>
      </c>
      <c r="B605" s="31" t="s">
        <v>77</v>
      </c>
      <c r="E605" s="44" t="e">
        <f>SUM(#REF!)</f>
        <v>#REF!</v>
      </c>
      <c r="G605" s="31">
        <f t="shared" ref="G605:G646" si="4">G604+1</f>
        <v>268</v>
      </c>
    </row>
    <row r="606" spans="1:7">
      <c r="A606" s="31">
        <v>721</v>
      </c>
      <c r="B606" s="31" t="s">
        <v>258</v>
      </c>
      <c r="D606" s="31" t="s">
        <v>439</v>
      </c>
      <c r="E606" s="44"/>
      <c r="G606" s="31">
        <f t="shared" si="4"/>
        <v>269</v>
      </c>
    </row>
    <row r="607" spans="1:7">
      <c r="A607" s="31">
        <v>722</v>
      </c>
      <c r="B607" s="31" t="s">
        <v>259</v>
      </c>
      <c r="D607" s="31" t="s">
        <v>439</v>
      </c>
      <c r="E607" s="44"/>
      <c r="G607" s="31">
        <f t="shared" si="4"/>
        <v>270</v>
      </c>
    </row>
    <row r="608" spans="1:7">
      <c r="A608" s="31">
        <v>723</v>
      </c>
      <c r="B608" s="31" t="s">
        <v>260</v>
      </c>
      <c r="D608" s="31" t="s">
        <v>439</v>
      </c>
      <c r="E608" s="44"/>
      <c r="G608" s="31">
        <f t="shared" si="4"/>
        <v>271</v>
      </c>
    </row>
    <row r="609" spans="1:7">
      <c r="A609" s="31">
        <v>724</v>
      </c>
      <c r="B609" s="31" t="s">
        <v>261</v>
      </c>
      <c r="D609" s="31" t="s">
        <v>439</v>
      </c>
      <c r="E609" s="44"/>
      <c r="G609" s="31">
        <f t="shared" si="4"/>
        <v>272</v>
      </c>
    </row>
    <row r="610" spans="1:7">
      <c r="A610" s="31">
        <v>725</v>
      </c>
      <c r="B610" s="31" t="s">
        <v>262</v>
      </c>
      <c r="D610" s="31" t="s">
        <v>439</v>
      </c>
      <c r="E610" s="44"/>
      <c r="G610" s="31">
        <f t="shared" si="4"/>
        <v>273</v>
      </c>
    </row>
    <row r="611" spans="1:7">
      <c r="A611" s="31">
        <v>729</v>
      </c>
      <c r="B611" s="31" t="s">
        <v>263</v>
      </c>
      <c r="D611" s="31" t="s">
        <v>439</v>
      </c>
      <c r="E611" s="44"/>
      <c r="G611" s="31">
        <f t="shared" si="4"/>
        <v>274</v>
      </c>
    </row>
    <row r="612" spans="1:7">
      <c r="A612" s="31">
        <v>730</v>
      </c>
      <c r="B612" s="31" t="s">
        <v>78</v>
      </c>
      <c r="E612" s="44" t="e">
        <f>SUM(#REF!)</f>
        <v>#REF!</v>
      </c>
      <c r="G612" s="31">
        <f t="shared" si="4"/>
        <v>275</v>
      </c>
    </row>
    <row r="613" spans="1:7">
      <c r="A613" s="31">
        <v>731</v>
      </c>
      <c r="B613" s="31" t="s">
        <v>264</v>
      </c>
      <c r="D613" s="31" t="s">
        <v>439</v>
      </c>
      <c r="E613" s="44"/>
      <c r="G613" s="31">
        <f t="shared" si="4"/>
        <v>276</v>
      </c>
    </row>
    <row r="614" spans="1:7">
      <c r="A614" s="31">
        <v>732</v>
      </c>
      <c r="B614" s="31" t="s">
        <v>265</v>
      </c>
      <c r="D614" s="31" t="s">
        <v>439</v>
      </c>
      <c r="E614" s="44"/>
      <c r="G614" s="31">
        <f t="shared" si="4"/>
        <v>277</v>
      </c>
    </row>
    <row r="615" spans="1:7">
      <c r="A615" s="31">
        <v>733</v>
      </c>
      <c r="B615" s="31" t="s">
        <v>266</v>
      </c>
      <c r="D615" s="31" t="s">
        <v>439</v>
      </c>
      <c r="E615" s="44"/>
      <c r="G615" s="31">
        <f t="shared" si="4"/>
        <v>278</v>
      </c>
    </row>
    <row r="616" spans="1:7">
      <c r="A616" s="31">
        <v>734</v>
      </c>
      <c r="B616" s="31" t="s">
        <v>267</v>
      </c>
      <c r="D616" s="31" t="s">
        <v>439</v>
      </c>
      <c r="E616" s="44"/>
      <c r="G616" s="31">
        <f t="shared" si="4"/>
        <v>279</v>
      </c>
    </row>
    <row r="617" spans="1:7">
      <c r="A617" s="31">
        <v>735</v>
      </c>
      <c r="B617" s="31" t="s">
        <v>268</v>
      </c>
      <c r="D617" s="31" t="s">
        <v>439</v>
      </c>
      <c r="E617" s="44"/>
      <c r="G617" s="31">
        <f t="shared" si="4"/>
        <v>280</v>
      </c>
    </row>
    <row r="618" spans="1:7">
      <c r="A618" s="31">
        <v>736</v>
      </c>
      <c r="B618" s="31" t="s">
        <v>269</v>
      </c>
      <c r="D618" s="31" t="s">
        <v>439</v>
      </c>
      <c r="E618" s="44"/>
      <c r="G618" s="31">
        <f t="shared" si="4"/>
        <v>281</v>
      </c>
    </row>
    <row r="619" spans="1:7">
      <c r="A619" s="31">
        <v>739</v>
      </c>
      <c r="B619" s="31" t="s">
        <v>270</v>
      </c>
      <c r="D619" s="31" t="s">
        <v>439</v>
      </c>
      <c r="E619" s="44"/>
      <c r="G619" s="31">
        <f t="shared" si="4"/>
        <v>282</v>
      </c>
    </row>
    <row r="620" spans="1:7">
      <c r="A620" s="31">
        <v>740</v>
      </c>
      <c r="B620" s="31" t="s">
        <v>80</v>
      </c>
      <c r="E620" s="44" t="e">
        <f>SUM(#REF!)</f>
        <v>#REF!</v>
      </c>
      <c r="G620" s="31">
        <f t="shared" si="4"/>
        <v>283</v>
      </c>
    </row>
    <row r="621" spans="1:7">
      <c r="A621" s="31">
        <v>741</v>
      </c>
      <c r="B621" s="31" t="s">
        <v>271</v>
      </c>
      <c r="D621" s="31" t="s">
        <v>439</v>
      </c>
      <c r="E621" s="44"/>
      <c r="G621" s="31">
        <f t="shared" si="4"/>
        <v>284</v>
      </c>
    </row>
    <row r="622" spans="1:7">
      <c r="A622" s="31">
        <v>742</v>
      </c>
      <c r="B622" s="31" t="s">
        <v>272</v>
      </c>
      <c r="D622" s="31" t="s">
        <v>439</v>
      </c>
      <c r="E622" s="44"/>
      <c r="G622" s="31">
        <f t="shared" si="4"/>
        <v>285</v>
      </c>
    </row>
    <row r="623" spans="1:7">
      <c r="A623" s="31">
        <v>743</v>
      </c>
      <c r="B623" s="31" t="s">
        <v>273</v>
      </c>
      <c r="D623" s="31" t="s">
        <v>439</v>
      </c>
      <c r="E623" s="44"/>
      <c r="G623" s="31">
        <f t="shared" si="4"/>
        <v>286</v>
      </c>
    </row>
    <row r="624" spans="1:7">
      <c r="A624" s="31">
        <v>744</v>
      </c>
      <c r="B624" s="31" t="s">
        <v>274</v>
      </c>
      <c r="D624" s="31" t="s">
        <v>439</v>
      </c>
      <c r="E624" s="44"/>
      <c r="G624" s="31">
        <f t="shared" si="4"/>
        <v>287</v>
      </c>
    </row>
    <row r="625" spans="1:7">
      <c r="A625" s="31">
        <v>745</v>
      </c>
      <c r="B625" s="31" t="s">
        <v>275</v>
      </c>
      <c r="D625" s="31" t="s">
        <v>439</v>
      </c>
      <c r="E625" s="44"/>
      <c r="G625" s="31">
        <f t="shared" si="4"/>
        <v>288</v>
      </c>
    </row>
    <row r="626" spans="1:7">
      <c r="A626" s="31">
        <v>746</v>
      </c>
      <c r="B626" s="31" t="s">
        <v>276</v>
      </c>
      <c r="D626" s="31" t="s">
        <v>439</v>
      </c>
      <c r="E626" s="44"/>
      <c r="G626" s="31">
        <f t="shared" si="4"/>
        <v>289</v>
      </c>
    </row>
    <row r="627" spans="1:7">
      <c r="A627" s="31">
        <v>747</v>
      </c>
      <c r="B627" s="31" t="s">
        <v>277</v>
      </c>
      <c r="D627" s="31" t="s">
        <v>439</v>
      </c>
      <c r="E627" s="44"/>
      <c r="G627" s="31">
        <f t="shared" si="4"/>
        <v>290</v>
      </c>
    </row>
    <row r="628" spans="1:7">
      <c r="A628" s="31">
        <v>748</v>
      </c>
      <c r="B628" s="31" t="s">
        <v>278</v>
      </c>
      <c r="D628" s="31" t="s">
        <v>439</v>
      </c>
      <c r="E628" s="44"/>
      <c r="G628" s="31">
        <f t="shared" si="4"/>
        <v>291</v>
      </c>
    </row>
    <row r="629" spans="1:7">
      <c r="A629" s="31">
        <v>749</v>
      </c>
      <c r="B629" s="31" t="s">
        <v>279</v>
      </c>
      <c r="D629" s="31" t="s">
        <v>439</v>
      </c>
      <c r="E629" s="44"/>
      <c r="G629" s="31">
        <f t="shared" si="4"/>
        <v>292</v>
      </c>
    </row>
    <row r="630" spans="1:7">
      <c r="A630" s="31">
        <v>750</v>
      </c>
      <c r="B630" s="31" t="s">
        <v>81</v>
      </c>
      <c r="E630" s="44" t="e">
        <f>SUM(#REF!)</f>
        <v>#REF!</v>
      </c>
      <c r="G630" s="31">
        <f t="shared" si="4"/>
        <v>293</v>
      </c>
    </row>
    <row r="631" spans="1:7">
      <c r="A631" s="31">
        <v>751</v>
      </c>
      <c r="B631" s="31" t="s">
        <v>280</v>
      </c>
      <c r="D631" s="31" t="s">
        <v>439</v>
      </c>
      <c r="E631" s="44"/>
      <c r="G631" s="31">
        <f t="shared" si="4"/>
        <v>294</v>
      </c>
    </row>
    <row r="632" spans="1:7">
      <c r="A632" s="31">
        <v>752</v>
      </c>
      <c r="B632" s="31" t="s">
        <v>281</v>
      </c>
      <c r="D632" s="31" t="s">
        <v>439</v>
      </c>
      <c r="E632" s="44"/>
      <c r="G632" s="31">
        <f t="shared" si="4"/>
        <v>295</v>
      </c>
    </row>
    <row r="633" spans="1:7">
      <c r="A633" s="31">
        <v>759</v>
      </c>
      <c r="B633" s="31" t="s">
        <v>282</v>
      </c>
      <c r="D633" s="31" t="s">
        <v>439</v>
      </c>
      <c r="E633" s="44"/>
      <c r="G633" s="31">
        <f t="shared" si="4"/>
        <v>296</v>
      </c>
    </row>
    <row r="634" spans="1:7">
      <c r="A634" s="31">
        <v>760</v>
      </c>
      <c r="B634" s="31" t="s">
        <v>82</v>
      </c>
      <c r="E634" s="44" t="e">
        <f>SUM(#REF!)</f>
        <v>#REF!</v>
      </c>
      <c r="G634" s="31">
        <f t="shared" si="4"/>
        <v>297</v>
      </c>
    </row>
    <row r="635" spans="1:7">
      <c r="A635" s="31">
        <v>761</v>
      </c>
      <c r="B635" s="31" t="s">
        <v>283</v>
      </c>
      <c r="D635" s="31" t="s">
        <v>439</v>
      </c>
      <c r="E635" s="44"/>
      <c r="G635" s="31">
        <f t="shared" si="4"/>
        <v>298</v>
      </c>
    </row>
    <row r="636" spans="1:7">
      <c r="A636" s="31">
        <v>762</v>
      </c>
      <c r="B636" s="31" t="s">
        <v>284</v>
      </c>
      <c r="D636" s="31" t="s">
        <v>439</v>
      </c>
      <c r="E636" s="44"/>
      <c r="G636" s="31">
        <f t="shared" si="4"/>
        <v>299</v>
      </c>
    </row>
    <row r="637" spans="1:7">
      <c r="A637" s="31">
        <v>763</v>
      </c>
      <c r="B637" s="31" t="s">
        <v>286</v>
      </c>
      <c r="D637" s="31" t="s">
        <v>439</v>
      </c>
      <c r="E637" s="44"/>
      <c r="G637" s="31">
        <f t="shared" si="4"/>
        <v>300</v>
      </c>
    </row>
    <row r="638" spans="1:7">
      <c r="A638" s="31">
        <v>769</v>
      </c>
      <c r="B638" s="31" t="s">
        <v>287</v>
      </c>
      <c r="D638" s="31" t="s">
        <v>439</v>
      </c>
      <c r="E638" s="44"/>
      <c r="G638" s="31">
        <f t="shared" si="4"/>
        <v>301</v>
      </c>
    </row>
    <row r="639" spans="1:7">
      <c r="A639" s="31">
        <v>770</v>
      </c>
      <c r="B639" s="31" t="s">
        <v>85</v>
      </c>
      <c r="E639" s="44" t="e">
        <f>SUM(#REF!)</f>
        <v>#REF!</v>
      </c>
      <c r="G639" s="31">
        <f t="shared" si="4"/>
        <v>302</v>
      </c>
    </row>
    <row r="640" spans="1:7">
      <c r="A640" s="31">
        <v>771</v>
      </c>
      <c r="B640" s="31" t="s">
        <v>288</v>
      </c>
      <c r="D640" s="31" t="s">
        <v>439</v>
      </c>
      <c r="E640" s="44"/>
      <c r="G640" s="31">
        <f t="shared" si="4"/>
        <v>303</v>
      </c>
    </row>
    <row r="641" spans="1:7">
      <c r="A641" s="31">
        <v>772</v>
      </c>
      <c r="B641" s="31" t="s">
        <v>289</v>
      </c>
      <c r="D641" s="31" t="s">
        <v>439</v>
      </c>
      <c r="E641" s="44"/>
      <c r="G641" s="31">
        <f t="shared" si="4"/>
        <v>304</v>
      </c>
    </row>
    <row r="642" spans="1:7">
      <c r="A642" s="31">
        <v>773</v>
      </c>
      <c r="B642" s="31" t="s">
        <v>290</v>
      </c>
      <c r="D642" s="31" t="s">
        <v>439</v>
      </c>
      <c r="E642" s="44"/>
      <c r="G642" s="31">
        <f t="shared" si="4"/>
        <v>305</v>
      </c>
    </row>
    <row r="643" spans="1:7">
      <c r="A643" s="31">
        <v>774</v>
      </c>
      <c r="B643" s="31" t="s">
        <v>291</v>
      </c>
      <c r="D643" s="31" t="s">
        <v>439</v>
      </c>
      <c r="E643" s="44"/>
      <c r="G643" s="31">
        <f t="shared" si="4"/>
        <v>306</v>
      </c>
    </row>
    <row r="644" spans="1:7">
      <c r="A644" s="31">
        <v>778</v>
      </c>
      <c r="B644" s="31" t="s">
        <v>292</v>
      </c>
      <c r="D644" s="31" t="s">
        <v>439</v>
      </c>
      <c r="E644" s="44"/>
      <c r="G644" s="31">
        <f t="shared" si="4"/>
        <v>307</v>
      </c>
    </row>
    <row r="645" spans="1:7">
      <c r="A645" s="31">
        <v>779</v>
      </c>
      <c r="B645" s="31" t="s">
        <v>293</v>
      </c>
      <c r="D645" s="31" t="s">
        <v>439</v>
      </c>
      <c r="E645" s="44"/>
      <c r="G645" s="31">
        <f t="shared" si="4"/>
        <v>308</v>
      </c>
    </row>
    <row r="646" spans="1:7">
      <c r="A646" s="31">
        <v>790</v>
      </c>
      <c r="B646" s="31" t="s">
        <v>87</v>
      </c>
      <c r="D646" s="31" t="s">
        <v>439</v>
      </c>
      <c r="E646" s="44" t="e">
        <f>SUM(#REF!)</f>
        <v>#REF!</v>
      </c>
      <c r="G646" s="31">
        <f t="shared" si="4"/>
        <v>309</v>
      </c>
    </row>
  </sheetData>
  <sheetProtection sheet="1" selectLockedCells="1"/>
  <phoneticPr fontId="0" type="noConversion"/>
  <dataValidations count="1">
    <dataValidation type="list" allowBlank="1" showInputMessage="1" showErrorMessage="1" sqref="F4">
      <formula1>$B$2:$B$4</formula1>
    </dataValidation>
  </dataValidations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23</vt:i4>
      </vt:variant>
    </vt:vector>
  </HeadingPairs>
  <TitlesOfParts>
    <vt:vector size="25" baseType="lpstr">
      <vt:lpstr>III.Ebene</vt:lpstr>
      <vt:lpstr>daten intern</vt:lpstr>
      <vt:lpstr>_DIN200</vt:lpstr>
      <vt:lpstr>_DIN300</vt:lpstr>
      <vt:lpstr>_DIN400</vt:lpstr>
      <vt:lpstr>_DIN500</vt:lpstr>
      <vt:lpstr>_LB200</vt:lpstr>
      <vt:lpstr>_LB300</vt:lpstr>
      <vt:lpstr>_LB400</vt:lpstr>
      <vt:lpstr>_LB500</vt:lpstr>
      <vt:lpstr>Aufgabenstellung</vt:lpstr>
      <vt:lpstr>DIN</vt:lpstr>
      <vt:lpstr>III.Ebene!Druckbereich</vt:lpstr>
      <vt:lpstr>KB_KA</vt:lpstr>
      <vt:lpstr>KGRGruppe</vt:lpstr>
      <vt:lpstr>KS_KB_Auswahl</vt:lpstr>
      <vt:lpstr>LB</vt:lpstr>
      <vt:lpstr>LB_DIN_Auswahl</vt:lpstr>
      <vt:lpstr>mit_ohne_KGR100</vt:lpstr>
      <vt:lpstr>pschAUF</vt:lpstr>
      <vt:lpstr>pschBGF</vt:lpstr>
      <vt:lpstr>pschFBG</vt:lpstr>
      <vt:lpstr>Risikoabweichung</vt:lpstr>
      <vt:lpstr>RohAusbau</vt:lpstr>
      <vt:lpstr>Zielkosten</vt:lpstr>
    </vt:vector>
  </TitlesOfParts>
  <Company>mio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Hasselmann / Liebscher</dc:creator>
  <dc:description>Kostenermittlungen - Tabellenvorlage ohne Risikobewertung und ohne Formeln</dc:description>
  <cp:lastModifiedBy>Thieme-Czach, Stefan</cp:lastModifiedBy>
  <dcterms:created xsi:type="dcterms:W3CDTF">2007-12-14T14:46:45Z</dcterms:created>
  <dcterms:modified xsi:type="dcterms:W3CDTF">2016-05-02T10:55:53Z</dcterms:modified>
</cp:coreProperties>
</file>