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100" windowHeight="4200" firstSheet="3" activeTab="8"/>
  </bookViews>
  <sheets>
    <sheet name="TV-L bis Nov 22 (korrigiert)" sheetId="13" r:id="rId1"/>
    <sheet name="TV-L ab Dez. 22 (korrigiert)" sheetId="14" r:id="rId2"/>
    <sheet name="TV-L ab Jul. 23" sheetId="9" r:id="rId3"/>
    <sheet name="TV-L ab Dez. 23" sheetId="15" r:id="rId4"/>
    <sheet name="TV-L ab Jan. 24" sheetId="16" r:id="rId5"/>
    <sheet name="TV-L ab Jul. 24" sheetId="18" r:id="rId6"/>
    <sheet name="TV-L ab Nov. 24" sheetId="17" r:id="rId7"/>
    <sheet name="TV-L ab Feb. 25" sheetId="19" r:id="rId8"/>
    <sheet name="TV-L ab Jul. 25" sheetId="20"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48" i="20" l="1"/>
  <c r="AL48" i="20" s="1"/>
  <c r="U48" i="20"/>
  <c r="AE48" i="20" s="1"/>
  <c r="AP48" i="20" s="1"/>
  <c r="T48" i="20"/>
  <c r="AD48" i="20" s="1"/>
  <c r="AO48" i="20" s="1"/>
  <c r="S48" i="20"/>
  <c r="AC48" i="20" s="1"/>
  <c r="AN48" i="20" s="1"/>
  <c r="R48" i="20"/>
  <c r="AB48" i="20" s="1"/>
  <c r="AM48" i="20" s="1"/>
  <c r="Q48" i="20"/>
  <c r="P48" i="20"/>
  <c r="Z48" i="20" s="1"/>
  <c r="AK48" i="20" s="1"/>
  <c r="O48" i="20"/>
  <c r="Y48" i="20" s="1"/>
  <c r="AJ48" i="20" s="1"/>
  <c r="N48" i="20"/>
  <c r="X48" i="20" s="1"/>
  <c r="AI48" i="20" s="1"/>
  <c r="U47" i="20"/>
  <c r="AE47" i="20" s="1"/>
  <c r="AP47" i="20" s="1"/>
  <c r="T47" i="20"/>
  <c r="AD47" i="20" s="1"/>
  <c r="AO47" i="20" s="1"/>
  <c r="S47" i="20"/>
  <c r="AC47" i="20" s="1"/>
  <c r="AN47" i="20" s="1"/>
  <c r="R47" i="20"/>
  <c r="AB47" i="20" s="1"/>
  <c r="AM47" i="20" s="1"/>
  <c r="Q47" i="20"/>
  <c r="AA47" i="20" s="1"/>
  <c r="AL47" i="20" s="1"/>
  <c r="P47" i="20"/>
  <c r="Z47" i="20" s="1"/>
  <c r="AK47" i="20" s="1"/>
  <c r="O47" i="20"/>
  <c r="Y47" i="20" s="1"/>
  <c r="AJ47" i="20" s="1"/>
  <c r="N47" i="20"/>
  <c r="X47" i="20" s="1"/>
  <c r="AI47" i="20" s="1"/>
  <c r="U46" i="20"/>
  <c r="AE46" i="20" s="1"/>
  <c r="AP46" i="20" s="1"/>
  <c r="T46" i="20"/>
  <c r="AD46" i="20" s="1"/>
  <c r="AO46" i="20" s="1"/>
  <c r="S46" i="20"/>
  <c r="AC46" i="20" s="1"/>
  <c r="AN46" i="20" s="1"/>
  <c r="R46" i="20"/>
  <c r="AB46" i="20" s="1"/>
  <c r="AM46" i="20" s="1"/>
  <c r="Q46" i="20"/>
  <c r="AA46" i="20" s="1"/>
  <c r="AL46" i="20" s="1"/>
  <c r="P46" i="20"/>
  <c r="Z46" i="20" s="1"/>
  <c r="AK46" i="20" s="1"/>
  <c r="O46" i="20"/>
  <c r="Y46" i="20" s="1"/>
  <c r="AJ46" i="20" s="1"/>
  <c r="N46" i="20"/>
  <c r="X46" i="20" s="1"/>
  <c r="AI46" i="20" s="1"/>
  <c r="U45" i="20"/>
  <c r="AE45" i="20" s="1"/>
  <c r="AP45" i="20" s="1"/>
  <c r="T45" i="20"/>
  <c r="AD45" i="20" s="1"/>
  <c r="AO45" i="20" s="1"/>
  <c r="S45" i="20"/>
  <c r="AC45" i="20" s="1"/>
  <c r="AN45" i="20" s="1"/>
  <c r="R45" i="20"/>
  <c r="AB45" i="20" s="1"/>
  <c r="AM45" i="20" s="1"/>
  <c r="Q45" i="20"/>
  <c r="AA45" i="20" s="1"/>
  <c r="AL45" i="20" s="1"/>
  <c r="P45" i="20"/>
  <c r="Z45" i="20" s="1"/>
  <c r="AK45" i="20" s="1"/>
  <c r="O45" i="20"/>
  <c r="Y45" i="20" s="1"/>
  <c r="AJ45" i="20" s="1"/>
  <c r="N45" i="20"/>
  <c r="X45" i="20" s="1"/>
  <c r="AI45" i="20" s="1"/>
  <c r="U44" i="20"/>
  <c r="AE44" i="20" s="1"/>
  <c r="AP44" i="20" s="1"/>
  <c r="T44" i="20"/>
  <c r="AD44" i="20" s="1"/>
  <c r="AO44" i="20" s="1"/>
  <c r="S44" i="20"/>
  <c r="AC44" i="20" s="1"/>
  <c r="AN44" i="20" s="1"/>
  <c r="R44" i="20"/>
  <c r="AB44" i="20" s="1"/>
  <c r="AM44" i="20" s="1"/>
  <c r="Q44" i="20"/>
  <c r="AA44" i="20" s="1"/>
  <c r="AL44" i="20" s="1"/>
  <c r="P44" i="20"/>
  <c r="Z44" i="20" s="1"/>
  <c r="AK44" i="20" s="1"/>
  <c r="O44" i="20"/>
  <c r="Y44" i="20" s="1"/>
  <c r="AJ44" i="20" s="1"/>
  <c r="N44" i="20"/>
  <c r="X44" i="20" s="1"/>
  <c r="AI44" i="20" s="1"/>
  <c r="U43" i="20"/>
  <c r="AE43" i="20" s="1"/>
  <c r="AP43" i="20" s="1"/>
  <c r="T43" i="20"/>
  <c r="AD43" i="20" s="1"/>
  <c r="AO43" i="20" s="1"/>
  <c r="S43" i="20"/>
  <c r="AC43" i="20" s="1"/>
  <c r="AN43" i="20" s="1"/>
  <c r="R43" i="20"/>
  <c r="AB43" i="20" s="1"/>
  <c r="AM43" i="20" s="1"/>
  <c r="Q43" i="20"/>
  <c r="AA43" i="20" s="1"/>
  <c r="AL43" i="20" s="1"/>
  <c r="P43" i="20"/>
  <c r="Z43" i="20" s="1"/>
  <c r="AK43" i="20" s="1"/>
  <c r="O43" i="20"/>
  <c r="Y43" i="20" s="1"/>
  <c r="AJ43" i="20" s="1"/>
  <c r="N43" i="20"/>
  <c r="X43" i="20" s="1"/>
  <c r="AI43" i="20" s="1"/>
  <c r="U42" i="20"/>
  <c r="AE42" i="20" s="1"/>
  <c r="AP42" i="20" s="1"/>
  <c r="T42" i="20"/>
  <c r="AD42" i="20" s="1"/>
  <c r="AO42" i="20" s="1"/>
  <c r="S42" i="20"/>
  <c r="AC42" i="20" s="1"/>
  <c r="AN42" i="20" s="1"/>
  <c r="R42" i="20"/>
  <c r="AB42" i="20" s="1"/>
  <c r="AM42" i="20" s="1"/>
  <c r="Q42" i="20"/>
  <c r="AA42" i="20" s="1"/>
  <c r="AL42" i="20" s="1"/>
  <c r="P42" i="20"/>
  <c r="Z42" i="20" s="1"/>
  <c r="AK42" i="20" s="1"/>
  <c r="O42" i="20"/>
  <c r="Y42" i="20" s="1"/>
  <c r="AJ42" i="20" s="1"/>
  <c r="N42" i="20"/>
  <c r="X42" i="20" s="1"/>
  <c r="AI42" i="20" s="1"/>
  <c r="U41" i="20"/>
  <c r="AE41" i="20" s="1"/>
  <c r="AP41" i="20" s="1"/>
  <c r="T41" i="20"/>
  <c r="AD41" i="20" s="1"/>
  <c r="AO41" i="20" s="1"/>
  <c r="S41" i="20"/>
  <c r="AC41" i="20" s="1"/>
  <c r="AN41" i="20" s="1"/>
  <c r="R41" i="20"/>
  <c r="AB41" i="20" s="1"/>
  <c r="AM41" i="20" s="1"/>
  <c r="Q41" i="20"/>
  <c r="AA41" i="20" s="1"/>
  <c r="AL41" i="20" s="1"/>
  <c r="P41" i="20"/>
  <c r="Z41" i="20" s="1"/>
  <c r="AK41" i="20" s="1"/>
  <c r="O41" i="20"/>
  <c r="Y41" i="20" s="1"/>
  <c r="AJ41" i="20" s="1"/>
  <c r="N41" i="20"/>
  <c r="X41" i="20" s="1"/>
  <c r="AI41" i="20" s="1"/>
  <c r="U40" i="20"/>
  <c r="AE40" i="20" s="1"/>
  <c r="AP40" i="20" s="1"/>
  <c r="T40" i="20"/>
  <c r="AD40" i="20" s="1"/>
  <c r="AO40" i="20" s="1"/>
  <c r="S40" i="20"/>
  <c r="AC40" i="20" s="1"/>
  <c r="AN40" i="20" s="1"/>
  <c r="R40" i="20"/>
  <c r="AB40" i="20" s="1"/>
  <c r="AM40" i="20" s="1"/>
  <c r="Q40" i="20"/>
  <c r="AA40" i="20" s="1"/>
  <c r="AL40" i="20" s="1"/>
  <c r="P40" i="20"/>
  <c r="Z40" i="20" s="1"/>
  <c r="AK40" i="20" s="1"/>
  <c r="O40" i="20"/>
  <c r="Y40" i="20" s="1"/>
  <c r="AJ40" i="20" s="1"/>
  <c r="N40" i="20"/>
  <c r="X40" i="20" s="1"/>
  <c r="AI40" i="20" s="1"/>
  <c r="U39" i="20"/>
  <c r="AE39" i="20" s="1"/>
  <c r="AP39" i="20" s="1"/>
  <c r="T39" i="20"/>
  <c r="AD39" i="20" s="1"/>
  <c r="AO39" i="20" s="1"/>
  <c r="S39" i="20"/>
  <c r="AC39" i="20" s="1"/>
  <c r="AN39" i="20" s="1"/>
  <c r="R39" i="20"/>
  <c r="AB39" i="20" s="1"/>
  <c r="AM39" i="20" s="1"/>
  <c r="Q39" i="20"/>
  <c r="AA39" i="20" s="1"/>
  <c r="AL39" i="20" s="1"/>
  <c r="P39" i="20"/>
  <c r="Z39" i="20" s="1"/>
  <c r="AK39" i="20" s="1"/>
  <c r="O39" i="20"/>
  <c r="Y39" i="20" s="1"/>
  <c r="AJ39" i="20" s="1"/>
  <c r="N39" i="20"/>
  <c r="X39" i="20" s="1"/>
  <c r="AI39" i="20" s="1"/>
  <c r="AA38" i="20"/>
  <c r="AL38" i="20" s="1"/>
  <c r="U38" i="20"/>
  <c r="AE38" i="20" s="1"/>
  <c r="AP38" i="20" s="1"/>
  <c r="T38" i="20"/>
  <c r="AD38" i="20" s="1"/>
  <c r="AO38" i="20" s="1"/>
  <c r="S38" i="20"/>
  <c r="AC38" i="20" s="1"/>
  <c r="AN38" i="20" s="1"/>
  <c r="R38" i="20"/>
  <c r="AB38" i="20" s="1"/>
  <c r="AM38" i="20" s="1"/>
  <c r="Q38" i="20"/>
  <c r="P38" i="20"/>
  <c r="Z38" i="20" s="1"/>
  <c r="AK38" i="20" s="1"/>
  <c r="O38" i="20"/>
  <c r="Y38" i="20" s="1"/>
  <c r="AJ38" i="20" s="1"/>
  <c r="N38" i="20"/>
  <c r="X38" i="20" s="1"/>
  <c r="AI38" i="20" s="1"/>
  <c r="X37" i="20"/>
  <c r="AI37" i="20" s="1"/>
  <c r="U37" i="20"/>
  <c r="AE37" i="20" s="1"/>
  <c r="AP37" i="20" s="1"/>
  <c r="T37" i="20"/>
  <c r="AD37" i="20" s="1"/>
  <c r="AO37" i="20" s="1"/>
  <c r="S37" i="20"/>
  <c r="AC37" i="20" s="1"/>
  <c r="AN37" i="20" s="1"/>
  <c r="R37" i="20"/>
  <c r="AB37" i="20" s="1"/>
  <c r="AM37" i="20" s="1"/>
  <c r="Q37" i="20"/>
  <c r="AA37" i="20" s="1"/>
  <c r="AL37" i="20" s="1"/>
  <c r="P37" i="20"/>
  <c r="Z37" i="20" s="1"/>
  <c r="AK37" i="20" s="1"/>
  <c r="O37" i="20"/>
  <c r="Y37" i="20" s="1"/>
  <c r="AJ37" i="20" s="1"/>
  <c r="N37" i="20"/>
  <c r="U36" i="20"/>
  <c r="AE36" i="20" s="1"/>
  <c r="AP36" i="20" s="1"/>
  <c r="T36" i="20"/>
  <c r="AD36" i="20" s="1"/>
  <c r="AO36" i="20" s="1"/>
  <c r="S36" i="20"/>
  <c r="AC36" i="20" s="1"/>
  <c r="AN36" i="20" s="1"/>
  <c r="R36" i="20"/>
  <c r="AB36" i="20" s="1"/>
  <c r="AM36" i="20" s="1"/>
  <c r="Q36" i="20"/>
  <c r="AA36" i="20" s="1"/>
  <c r="AL36" i="20" s="1"/>
  <c r="P36" i="20"/>
  <c r="Z36" i="20" s="1"/>
  <c r="AK36" i="20" s="1"/>
  <c r="O36" i="20"/>
  <c r="Y36" i="20" s="1"/>
  <c r="AJ36" i="20" s="1"/>
  <c r="N36" i="20"/>
  <c r="X36" i="20" s="1"/>
  <c r="AI36" i="20" s="1"/>
  <c r="U35" i="20"/>
  <c r="AE35" i="20" s="1"/>
  <c r="AP35" i="20" s="1"/>
  <c r="T35" i="20"/>
  <c r="AD35" i="20" s="1"/>
  <c r="AO35" i="20" s="1"/>
  <c r="S35" i="20"/>
  <c r="AC35" i="20" s="1"/>
  <c r="AN35" i="20" s="1"/>
  <c r="R35" i="20"/>
  <c r="AB35" i="20" s="1"/>
  <c r="AM35" i="20" s="1"/>
  <c r="Q35" i="20"/>
  <c r="AA35" i="20" s="1"/>
  <c r="AL35" i="20" s="1"/>
  <c r="P35" i="20"/>
  <c r="Z35" i="20" s="1"/>
  <c r="AK35" i="20" s="1"/>
  <c r="O35" i="20"/>
  <c r="Y35" i="20" s="1"/>
  <c r="AJ35" i="20" s="1"/>
  <c r="N35" i="20"/>
  <c r="X35" i="20" s="1"/>
  <c r="AI35" i="20" s="1"/>
  <c r="U34" i="20"/>
  <c r="AE34" i="20" s="1"/>
  <c r="AP34" i="20" s="1"/>
  <c r="T34" i="20"/>
  <c r="AD34" i="20" s="1"/>
  <c r="AO34" i="20" s="1"/>
  <c r="S34" i="20"/>
  <c r="AC34" i="20" s="1"/>
  <c r="AN34" i="20" s="1"/>
  <c r="R34" i="20"/>
  <c r="AB34" i="20" s="1"/>
  <c r="AM34" i="20" s="1"/>
  <c r="Q34" i="20"/>
  <c r="AA34" i="20" s="1"/>
  <c r="AL34" i="20" s="1"/>
  <c r="P34" i="20"/>
  <c r="Z34" i="20" s="1"/>
  <c r="AK34" i="20" s="1"/>
  <c r="O34" i="20"/>
  <c r="Y34" i="20" s="1"/>
  <c r="AJ34" i="20" s="1"/>
  <c r="N34" i="20"/>
  <c r="X34" i="20" s="1"/>
  <c r="AI34" i="20" s="1"/>
  <c r="U33" i="20"/>
  <c r="AE33" i="20" s="1"/>
  <c r="AP33" i="20" s="1"/>
  <c r="T33" i="20"/>
  <c r="AD33" i="20" s="1"/>
  <c r="AO33" i="20" s="1"/>
  <c r="S33" i="20"/>
  <c r="AC33" i="20" s="1"/>
  <c r="AN33" i="20" s="1"/>
  <c r="R33" i="20"/>
  <c r="AB33" i="20" s="1"/>
  <c r="AM33" i="20" s="1"/>
  <c r="Q33" i="20"/>
  <c r="AA33" i="20" s="1"/>
  <c r="AL33" i="20" s="1"/>
  <c r="P33" i="20"/>
  <c r="Z33" i="20" s="1"/>
  <c r="AK33" i="20" s="1"/>
  <c r="O33" i="20"/>
  <c r="Y33" i="20" s="1"/>
  <c r="AJ33" i="20" s="1"/>
  <c r="N33" i="20"/>
  <c r="X33" i="20" s="1"/>
  <c r="AI33" i="20" s="1"/>
  <c r="U32" i="20"/>
  <c r="AE32" i="20" s="1"/>
  <c r="AP32" i="20" s="1"/>
  <c r="T32" i="20"/>
  <c r="AD32" i="20" s="1"/>
  <c r="AO32" i="20" s="1"/>
  <c r="S32" i="20"/>
  <c r="AC32" i="20" s="1"/>
  <c r="AN32" i="20" s="1"/>
  <c r="R32" i="20"/>
  <c r="AB32" i="20" s="1"/>
  <c r="AM32" i="20" s="1"/>
  <c r="Q32" i="20"/>
  <c r="AA32" i="20" s="1"/>
  <c r="AL32" i="20" s="1"/>
  <c r="P32" i="20"/>
  <c r="Z32" i="20" s="1"/>
  <c r="AK32" i="20" s="1"/>
  <c r="O32" i="20"/>
  <c r="Y32" i="20" s="1"/>
  <c r="AJ32" i="20" s="1"/>
  <c r="N32" i="20"/>
  <c r="X32" i="20" s="1"/>
  <c r="AI32" i="20" s="1"/>
  <c r="U31" i="20"/>
  <c r="AE31" i="20" s="1"/>
  <c r="AP31" i="20" s="1"/>
  <c r="T31" i="20"/>
  <c r="AD31" i="20" s="1"/>
  <c r="AO31" i="20" s="1"/>
  <c r="S31" i="20"/>
  <c r="AC31" i="20" s="1"/>
  <c r="AN31" i="20" s="1"/>
  <c r="R31" i="20"/>
  <c r="AB31" i="20" s="1"/>
  <c r="AM31" i="20" s="1"/>
  <c r="Q31" i="20"/>
  <c r="AA31" i="20" s="1"/>
  <c r="AL31" i="20" s="1"/>
  <c r="P31" i="20"/>
  <c r="Z31" i="20" s="1"/>
  <c r="AK31" i="20" s="1"/>
  <c r="O31" i="20"/>
  <c r="Y31" i="20" s="1"/>
  <c r="AJ31" i="20" s="1"/>
  <c r="N31" i="20"/>
  <c r="X31" i="20" s="1"/>
  <c r="AI31" i="20" s="1"/>
  <c r="U30" i="20"/>
  <c r="AE30" i="20" s="1"/>
  <c r="AP30" i="20" s="1"/>
  <c r="T30" i="20"/>
  <c r="AD30" i="20" s="1"/>
  <c r="AO30" i="20" s="1"/>
  <c r="S30" i="20"/>
  <c r="AC30" i="20" s="1"/>
  <c r="AN30" i="20" s="1"/>
  <c r="R30" i="20"/>
  <c r="AB30" i="20" s="1"/>
  <c r="AM30" i="20" s="1"/>
  <c r="Q30" i="20"/>
  <c r="AA30" i="20" s="1"/>
  <c r="AL30" i="20" s="1"/>
  <c r="P30" i="20"/>
  <c r="Z30" i="20" s="1"/>
  <c r="AK30" i="20" s="1"/>
  <c r="O30" i="20"/>
  <c r="Y30" i="20" s="1"/>
  <c r="AJ30" i="20" s="1"/>
  <c r="N30" i="20"/>
  <c r="X30" i="20" s="1"/>
  <c r="AI30" i="20" s="1"/>
  <c r="AI24" i="13" l="1"/>
  <c r="AJ24" i="13"/>
  <c r="AK24" i="13"/>
  <c r="AL24" i="13"/>
  <c r="AM24" i="13"/>
  <c r="AN24" i="13"/>
  <c r="AO24" i="13"/>
  <c r="AP24" i="13"/>
  <c r="AI25" i="13"/>
  <c r="AJ25" i="13"/>
  <c r="AK25" i="13"/>
  <c r="AL25" i="13"/>
  <c r="AM25" i="13"/>
  <c r="AN25" i="13"/>
  <c r="AO25" i="13"/>
  <c r="AP25" i="13"/>
  <c r="AI26" i="13"/>
  <c r="AJ26" i="13"/>
  <c r="AK26" i="13"/>
  <c r="AL26" i="13"/>
  <c r="AM26" i="13"/>
  <c r="AN26" i="13"/>
  <c r="AO26" i="13"/>
  <c r="AP26" i="13"/>
  <c r="AI27" i="13"/>
  <c r="AJ27" i="13"/>
  <c r="AK27" i="13"/>
  <c r="AL27" i="13"/>
  <c r="AM27" i="13"/>
  <c r="AN27" i="13"/>
  <c r="AO27" i="13"/>
  <c r="AP27" i="13"/>
  <c r="AI28" i="13"/>
  <c r="AJ28" i="13"/>
  <c r="AK28" i="13"/>
  <c r="AL28" i="13"/>
  <c r="AM28" i="13"/>
  <c r="AN28" i="13"/>
  <c r="AO28" i="13"/>
  <c r="AP28" i="13"/>
  <c r="AI29" i="13"/>
  <c r="AJ29" i="13"/>
  <c r="AK29" i="13"/>
  <c r="AL29" i="13"/>
  <c r="AM29" i="13"/>
  <c r="AN29" i="13"/>
  <c r="AO29" i="13"/>
  <c r="AP29" i="13"/>
  <c r="AI30" i="13"/>
  <c r="AJ30" i="13"/>
  <c r="AK30" i="13"/>
  <c r="AL30" i="13"/>
  <c r="AM30" i="13"/>
  <c r="AN30" i="13"/>
  <c r="AO30" i="13"/>
  <c r="AP30" i="13"/>
  <c r="AI31" i="13"/>
  <c r="AJ31" i="13"/>
  <c r="AK31" i="13"/>
  <c r="AL31" i="13"/>
  <c r="AM31" i="13"/>
  <c r="AN31" i="13"/>
  <c r="AO31" i="13"/>
  <c r="AP31" i="13"/>
  <c r="AI32" i="13"/>
  <c r="AJ32" i="13"/>
  <c r="AK32" i="13"/>
  <c r="AL32" i="13"/>
  <c r="AM32" i="13"/>
  <c r="AN32" i="13"/>
  <c r="AO32" i="13"/>
  <c r="AP32" i="13"/>
  <c r="AI33" i="13"/>
  <c r="AJ33" i="13"/>
  <c r="AK33" i="13"/>
  <c r="AL33" i="13"/>
  <c r="AM33" i="13"/>
  <c r="AN33" i="13"/>
  <c r="AO33" i="13"/>
  <c r="AP33" i="13"/>
  <c r="AI34" i="13"/>
  <c r="AJ34" i="13"/>
  <c r="AK34" i="13"/>
  <c r="AL34" i="13"/>
  <c r="AM34" i="13"/>
  <c r="AN34" i="13"/>
  <c r="AO34" i="13"/>
  <c r="AP34" i="13"/>
  <c r="AI35" i="13"/>
  <c r="AJ35" i="13"/>
  <c r="AK35" i="13"/>
  <c r="AL35" i="13"/>
  <c r="AM35" i="13"/>
  <c r="AN35" i="13"/>
  <c r="AO35" i="13"/>
  <c r="AP35" i="13"/>
  <c r="AI36" i="13"/>
  <c r="AJ36" i="13"/>
  <c r="AK36" i="13"/>
  <c r="AL36" i="13"/>
  <c r="AM36" i="13"/>
  <c r="AN36" i="13"/>
  <c r="AO36" i="13"/>
  <c r="AP36" i="13"/>
  <c r="AI37" i="13"/>
  <c r="AJ37" i="13"/>
  <c r="AK37" i="13"/>
  <c r="AL37" i="13"/>
  <c r="AM37" i="13"/>
  <c r="AN37" i="13"/>
  <c r="AO37" i="13"/>
  <c r="AP37" i="13"/>
  <c r="AI38" i="13"/>
  <c r="AJ38" i="13"/>
  <c r="AK38" i="13"/>
  <c r="AL38" i="13"/>
  <c r="AM38" i="13"/>
  <c r="AN38" i="13"/>
  <c r="AO38" i="13"/>
  <c r="AP38" i="13"/>
  <c r="AI39" i="13"/>
  <c r="AJ39" i="13"/>
  <c r="AK39" i="13"/>
  <c r="AL39" i="13"/>
  <c r="AM39" i="13"/>
  <c r="AN39" i="13"/>
  <c r="AO39" i="13"/>
  <c r="AP39" i="13"/>
  <c r="AI40" i="13"/>
  <c r="AJ40" i="13"/>
  <c r="AK40" i="13"/>
  <c r="AL40" i="13"/>
  <c r="AM40" i="13"/>
  <c r="AN40" i="13"/>
  <c r="AO40" i="13"/>
  <c r="AP40" i="13"/>
  <c r="AI41" i="13"/>
  <c r="AJ41" i="13"/>
  <c r="AK41" i="13"/>
  <c r="AL41" i="13"/>
  <c r="AM41" i="13"/>
  <c r="AN41" i="13"/>
  <c r="AO41" i="13"/>
  <c r="AP41" i="13"/>
  <c r="AJ23" i="13"/>
  <c r="AK23" i="13"/>
  <c r="AL23" i="13"/>
  <c r="AM23" i="13"/>
  <c r="AN23" i="13"/>
  <c r="AO23" i="13"/>
  <c r="AP23" i="13"/>
  <c r="AI23" i="13"/>
  <c r="AI24" i="14" l="1"/>
  <c r="AJ24" i="14"/>
  <c r="AK24" i="14"/>
  <c r="AL24" i="14"/>
  <c r="AM24" i="14"/>
  <c r="AN24" i="14"/>
  <c r="AO24" i="14"/>
  <c r="AP24" i="14"/>
  <c r="AI25" i="14"/>
  <c r="AJ25" i="14"/>
  <c r="AK25" i="14"/>
  <c r="AL25" i="14"/>
  <c r="AM25" i="14"/>
  <c r="AN25" i="14"/>
  <c r="AO25" i="14"/>
  <c r="AP25" i="14"/>
  <c r="AI26" i="14"/>
  <c r="AJ26" i="14"/>
  <c r="AK26" i="14"/>
  <c r="AL26" i="14"/>
  <c r="AM26" i="14"/>
  <c r="AN26" i="14"/>
  <c r="AO26" i="14"/>
  <c r="AP26" i="14"/>
  <c r="AI27" i="14"/>
  <c r="AJ27" i="14"/>
  <c r="AK27" i="14"/>
  <c r="AL27" i="14"/>
  <c r="AM27" i="14"/>
  <c r="AN27" i="14"/>
  <c r="AO27" i="14"/>
  <c r="AP27" i="14"/>
  <c r="AI28" i="14"/>
  <c r="AJ28" i="14"/>
  <c r="AK28" i="14"/>
  <c r="AL28" i="14"/>
  <c r="AM28" i="14"/>
  <c r="AN28" i="14"/>
  <c r="AO28" i="14"/>
  <c r="AP28" i="14"/>
  <c r="AI29" i="14"/>
  <c r="AJ29" i="14"/>
  <c r="AK29" i="14"/>
  <c r="AL29" i="14"/>
  <c r="AM29" i="14"/>
  <c r="AN29" i="14"/>
  <c r="AO29" i="14"/>
  <c r="AP29" i="14"/>
  <c r="AI30" i="14"/>
  <c r="AJ30" i="14"/>
  <c r="AK30" i="14"/>
  <c r="AL30" i="14"/>
  <c r="AM30" i="14"/>
  <c r="AN30" i="14"/>
  <c r="AO30" i="14"/>
  <c r="AP30" i="14"/>
  <c r="AI31" i="14"/>
  <c r="AJ31" i="14"/>
  <c r="AK31" i="14"/>
  <c r="AL31" i="14"/>
  <c r="AM31" i="14"/>
  <c r="AN31" i="14"/>
  <c r="AO31" i="14"/>
  <c r="AP31" i="14"/>
  <c r="AI32" i="14"/>
  <c r="AJ32" i="14"/>
  <c r="AK32" i="14"/>
  <c r="AL32" i="14"/>
  <c r="AM32" i="14"/>
  <c r="AN32" i="14"/>
  <c r="AO32" i="14"/>
  <c r="AP32" i="14"/>
  <c r="AI33" i="14"/>
  <c r="AJ33" i="14"/>
  <c r="AK33" i="14"/>
  <c r="AL33" i="14"/>
  <c r="AM33" i="14"/>
  <c r="AN33" i="14"/>
  <c r="AO33" i="14"/>
  <c r="AP33" i="14"/>
  <c r="AI34" i="14"/>
  <c r="AJ34" i="14"/>
  <c r="AK34" i="14"/>
  <c r="AL34" i="14"/>
  <c r="AM34" i="14"/>
  <c r="AN34" i="14"/>
  <c r="AO34" i="14"/>
  <c r="AP34" i="14"/>
  <c r="AI35" i="14"/>
  <c r="AJ35" i="14"/>
  <c r="AK35" i="14"/>
  <c r="AL35" i="14"/>
  <c r="AM35" i="14"/>
  <c r="AN35" i="14"/>
  <c r="AO35" i="14"/>
  <c r="AP35" i="14"/>
  <c r="AI36" i="14"/>
  <c r="AJ36" i="14"/>
  <c r="AK36" i="14"/>
  <c r="AL36" i="14"/>
  <c r="AM36" i="14"/>
  <c r="AN36" i="14"/>
  <c r="AO36" i="14"/>
  <c r="AP36" i="14"/>
  <c r="AI37" i="14"/>
  <c r="AJ37" i="14"/>
  <c r="AK37" i="14"/>
  <c r="AL37" i="14"/>
  <c r="AM37" i="14"/>
  <c r="AN37" i="14"/>
  <c r="AO37" i="14"/>
  <c r="AP37" i="14"/>
  <c r="AI38" i="14"/>
  <c r="AJ38" i="14"/>
  <c r="AK38" i="14"/>
  <c r="AL38" i="14"/>
  <c r="AM38" i="14"/>
  <c r="AN38" i="14"/>
  <c r="AO38" i="14"/>
  <c r="AP38" i="14"/>
  <c r="AI39" i="14"/>
  <c r="AJ39" i="14"/>
  <c r="AK39" i="14"/>
  <c r="AL39" i="14"/>
  <c r="AM39" i="14"/>
  <c r="AN39" i="14"/>
  <c r="AO39" i="14"/>
  <c r="AP39" i="14"/>
  <c r="AI40" i="14"/>
  <c r="AJ40" i="14"/>
  <c r="AK40" i="14"/>
  <c r="AL40" i="14"/>
  <c r="AM40" i="14"/>
  <c r="AN40" i="14"/>
  <c r="AO40" i="14"/>
  <c r="AP40" i="14"/>
  <c r="AI41" i="14"/>
  <c r="AJ41" i="14"/>
  <c r="AK41" i="14"/>
  <c r="AL41" i="14"/>
  <c r="AM41" i="14"/>
  <c r="AN41" i="14"/>
  <c r="AO41" i="14"/>
  <c r="AP41" i="14"/>
  <c r="AJ23" i="14"/>
  <c r="AK23" i="14"/>
  <c r="AL23" i="14"/>
  <c r="AM23" i="14"/>
  <c r="AN23" i="14"/>
  <c r="AO23" i="14"/>
  <c r="AP23" i="14"/>
  <c r="AI23" i="14"/>
  <c r="AJ24" i="9"/>
  <c r="AK24" i="9"/>
  <c r="AL24" i="9"/>
  <c r="AM24" i="9"/>
  <c r="AN24" i="9"/>
  <c r="AO24" i="9"/>
  <c r="AP24" i="9"/>
  <c r="AJ25" i="9"/>
  <c r="AK25" i="9"/>
  <c r="AL25" i="9"/>
  <c r="AM25" i="9"/>
  <c r="AN25" i="9"/>
  <c r="AO25" i="9"/>
  <c r="AP25" i="9"/>
  <c r="AJ26" i="9"/>
  <c r="AK26" i="9"/>
  <c r="AL26" i="9"/>
  <c r="AM26" i="9"/>
  <c r="AN26" i="9"/>
  <c r="AO26" i="9"/>
  <c r="AP26" i="9"/>
  <c r="AJ27" i="9"/>
  <c r="AK27" i="9"/>
  <c r="AL27" i="9"/>
  <c r="AM27" i="9"/>
  <c r="AN27" i="9"/>
  <c r="AO27" i="9"/>
  <c r="AP27" i="9"/>
  <c r="AJ28" i="9"/>
  <c r="AK28" i="9"/>
  <c r="AL28" i="9"/>
  <c r="AM28" i="9"/>
  <c r="AN28" i="9"/>
  <c r="AO28" i="9"/>
  <c r="AP28" i="9"/>
  <c r="AJ29" i="9"/>
  <c r="AK29" i="9"/>
  <c r="AL29" i="9"/>
  <c r="AM29" i="9"/>
  <c r="AN29" i="9"/>
  <c r="AO29" i="9"/>
  <c r="AP29" i="9"/>
  <c r="AJ30" i="9"/>
  <c r="AK30" i="9"/>
  <c r="AL30" i="9"/>
  <c r="AM30" i="9"/>
  <c r="AN30" i="9"/>
  <c r="AO30" i="9"/>
  <c r="AP30" i="9"/>
  <c r="AJ31" i="9"/>
  <c r="AK31" i="9"/>
  <c r="AL31" i="9"/>
  <c r="AM31" i="9"/>
  <c r="AN31" i="9"/>
  <c r="AO31" i="9"/>
  <c r="AP31" i="9"/>
  <c r="AJ32" i="9"/>
  <c r="AK32" i="9"/>
  <c r="AL32" i="9"/>
  <c r="AM32" i="9"/>
  <c r="AN32" i="9"/>
  <c r="AO32" i="9"/>
  <c r="AP32" i="9"/>
  <c r="AJ33" i="9"/>
  <c r="AK33" i="9"/>
  <c r="AL33" i="9"/>
  <c r="AM33" i="9"/>
  <c r="AN33" i="9"/>
  <c r="AO33" i="9"/>
  <c r="AP33" i="9"/>
  <c r="AJ34" i="9"/>
  <c r="AK34" i="9"/>
  <c r="AL34" i="9"/>
  <c r="AM34" i="9"/>
  <c r="AN34" i="9"/>
  <c r="AO34" i="9"/>
  <c r="AP34" i="9"/>
  <c r="AJ35" i="9"/>
  <c r="AK35" i="9"/>
  <c r="AL35" i="9"/>
  <c r="AM35" i="9"/>
  <c r="AN35" i="9"/>
  <c r="AO35" i="9"/>
  <c r="AP35" i="9"/>
  <c r="AJ36" i="9"/>
  <c r="AK36" i="9"/>
  <c r="AL36" i="9"/>
  <c r="AM36" i="9"/>
  <c r="AN36" i="9"/>
  <c r="AO36" i="9"/>
  <c r="AP36" i="9"/>
  <c r="AJ37" i="9"/>
  <c r="AK37" i="9"/>
  <c r="AL37" i="9"/>
  <c r="AM37" i="9"/>
  <c r="AN37" i="9"/>
  <c r="AO37" i="9"/>
  <c r="AP37" i="9"/>
  <c r="AJ38" i="9"/>
  <c r="AK38" i="9"/>
  <c r="AL38" i="9"/>
  <c r="AM38" i="9"/>
  <c r="AN38" i="9"/>
  <c r="AO38" i="9"/>
  <c r="AP38" i="9"/>
  <c r="AJ39" i="9"/>
  <c r="AK39" i="9"/>
  <c r="AL39" i="9"/>
  <c r="AM39" i="9"/>
  <c r="AN39" i="9"/>
  <c r="AO39" i="9"/>
  <c r="AP39" i="9"/>
  <c r="AJ40" i="9"/>
  <c r="AK40" i="9"/>
  <c r="AL40" i="9"/>
  <c r="AM40" i="9"/>
  <c r="AN40" i="9"/>
  <c r="AO40" i="9"/>
  <c r="AP40" i="9"/>
  <c r="AJ41" i="9"/>
  <c r="AK41" i="9"/>
  <c r="AL41" i="9"/>
  <c r="AM41" i="9"/>
  <c r="AN41" i="9"/>
  <c r="AO41" i="9"/>
  <c r="AP41" i="9"/>
  <c r="AJ42" i="9"/>
  <c r="AK42" i="9"/>
  <c r="AL42" i="9"/>
  <c r="AM42" i="9"/>
  <c r="AN42" i="9"/>
  <c r="AO42" i="9"/>
  <c r="AP42" i="9"/>
  <c r="AI25" i="9"/>
  <c r="AI26" i="9"/>
  <c r="AI27" i="9"/>
  <c r="AI28" i="9"/>
  <c r="AI29" i="9"/>
  <c r="AI30" i="9"/>
  <c r="AI31" i="9"/>
  <c r="AI32" i="9"/>
  <c r="AI33" i="9"/>
  <c r="AI34" i="9"/>
  <c r="AI35" i="9"/>
  <c r="AI36" i="9"/>
  <c r="AI37" i="9"/>
  <c r="AI38" i="9"/>
  <c r="AI39" i="9"/>
  <c r="AI40" i="9"/>
  <c r="AI41" i="9"/>
  <c r="AI42" i="9"/>
  <c r="AI24" i="9"/>
  <c r="AJ28" i="15"/>
  <c r="AK28" i="15"/>
  <c r="AL28" i="15"/>
  <c r="AM28" i="15"/>
  <c r="AN28" i="15"/>
  <c r="AO28" i="15"/>
  <c r="AP28" i="15"/>
  <c r="AJ29" i="15"/>
  <c r="AK29" i="15"/>
  <c r="AL29" i="15"/>
  <c r="AM29" i="15"/>
  <c r="AN29" i="15"/>
  <c r="AO29" i="15"/>
  <c r="AP29" i="15"/>
  <c r="AJ30" i="15"/>
  <c r="AK30" i="15"/>
  <c r="AL30" i="15"/>
  <c r="AM30" i="15"/>
  <c r="AN30" i="15"/>
  <c r="AO30" i="15"/>
  <c r="AP30" i="15"/>
  <c r="AJ31" i="15"/>
  <c r="AK31" i="15"/>
  <c r="AL31" i="15"/>
  <c r="AM31" i="15"/>
  <c r="AN31" i="15"/>
  <c r="AO31" i="15"/>
  <c r="AP31" i="15"/>
  <c r="AJ32" i="15"/>
  <c r="AK32" i="15"/>
  <c r="AL32" i="15"/>
  <c r="AM32" i="15"/>
  <c r="AN32" i="15"/>
  <c r="AO32" i="15"/>
  <c r="AP32" i="15"/>
  <c r="AJ33" i="15"/>
  <c r="AK33" i="15"/>
  <c r="AL33" i="15"/>
  <c r="AM33" i="15"/>
  <c r="AN33" i="15"/>
  <c r="AO33" i="15"/>
  <c r="AP33" i="15"/>
  <c r="AJ34" i="15"/>
  <c r="AK34" i="15"/>
  <c r="AL34" i="15"/>
  <c r="AM34" i="15"/>
  <c r="AN34" i="15"/>
  <c r="AO34" i="15"/>
  <c r="AP34" i="15"/>
  <c r="AJ35" i="15"/>
  <c r="AK35" i="15"/>
  <c r="AL35" i="15"/>
  <c r="AM35" i="15"/>
  <c r="AN35" i="15"/>
  <c r="AO35" i="15"/>
  <c r="AP35" i="15"/>
  <c r="AJ36" i="15"/>
  <c r="AK36" i="15"/>
  <c r="AL36" i="15"/>
  <c r="AM36" i="15"/>
  <c r="AN36" i="15"/>
  <c r="AO36" i="15"/>
  <c r="AP36" i="15"/>
  <c r="AJ37" i="15"/>
  <c r="AK37" i="15"/>
  <c r="AL37" i="15"/>
  <c r="AM37" i="15"/>
  <c r="AN37" i="15"/>
  <c r="AO37" i="15"/>
  <c r="AP37" i="15"/>
  <c r="AJ38" i="15"/>
  <c r="AK38" i="15"/>
  <c r="AL38" i="15"/>
  <c r="AM38" i="15"/>
  <c r="AN38" i="15"/>
  <c r="AO38" i="15"/>
  <c r="AP38" i="15"/>
  <c r="AJ39" i="15"/>
  <c r="AK39" i="15"/>
  <c r="AL39" i="15"/>
  <c r="AM39" i="15"/>
  <c r="AN39" i="15"/>
  <c r="AO39" i="15"/>
  <c r="AP39" i="15"/>
  <c r="AJ40" i="15"/>
  <c r="AK40" i="15"/>
  <c r="AL40" i="15"/>
  <c r="AM40" i="15"/>
  <c r="AN40" i="15"/>
  <c r="AO40" i="15"/>
  <c r="AP40" i="15"/>
  <c r="AJ41" i="15"/>
  <c r="AK41" i="15"/>
  <c r="AL41" i="15"/>
  <c r="AM41" i="15"/>
  <c r="AN41" i="15"/>
  <c r="AO41" i="15"/>
  <c r="AP41" i="15"/>
  <c r="AJ42" i="15"/>
  <c r="AK42" i="15"/>
  <c r="AL42" i="15"/>
  <c r="AM42" i="15"/>
  <c r="AN42" i="15"/>
  <c r="AO42" i="15"/>
  <c r="AP42" i="15"/>
  <c r="AJ43" i="15"/>
  <c r="AK43" i="15"/>
  <c r="AL43" i="15"/>
  <c r="AM43" i="15"/>
  <c r="AN43" i="15"/>
  <c r="AO43" i="15"/>
  <c r="AP43" i="15"/>
  <c r="AJ44" i="15"/>
  <c r="AK44" i="15"/>
  <c r="AL44" i="15"/>
  <c r="AM44" i="15"/>
  <c r="AN44" i="15"/>
  <c r="AO44" i="15"/>
  <c r="AP44" i="15"/>
  <c r="AJ45" i="15"/>
  <c r="AK45" i="15"/>
  <c r="AL45" i="15"/>
  <c r="AM45" i="15"/>
  <c r="AN45" i="15"/>
  <c r="AO45" i="15"/>
  <c r="AP45" i="15"/>
  <c r="AJ46" i="15"/>
  <c r="AK46" i="15"/>
  <c r="AL46" i="15"/>
  <c r="AM46" i="15"/>
  <c r="AN46" i="15"/>
  <c r="AO46" i="15"/>
  <c r="AP46" i="15"/>
  <c r="AI29" i="15"/>
  <c r="AI30" i="15"/>
  <c r="AI31" i="15"/>
  <c r="AI32" i="15"/>
  <c r="AI33" i="15"/>
  <c r="AI34" i="15"/>
  <c r="AI35" i="15"/>
  <c r="AI36" i="15"/>
  <c r="AI37" i="15"/>
  <c r="AI38" i="15"/>
  <c r="AI39" i="15"/>
  <c r="AI40" i="15"/>
  <c r="AI41" i="15"/>
  <c r="AI42" i="15"/>
  <c r="AI43" i="15"/>
  <c r="AI44" i="15"/>
  <c r="AI45" i="15"/>
  <c r="AI46" i="15"/>
  <c r="AI28" i="15"/>
  <c r="AJ29" i="16"/>
  <c r="AK29" i="16"/>
  <c r="AL29" i="16"/>
  <c r="AO29" i="16"/>
  <c r="AJ30" i="16"/>
  <c r="AK30" i="16"/>
  <c r="AL30" i="16"/>
  <c r="AO30" i="16"/>
  <c r="AP30" i="16"/>
  <c r="AJ31" i="16"/>
  <c r="AK31" i="16"/>
  <c r="AL31" i="16"/>
  <c r="AO31" i="16"/>
  <c r="AP31" i="16"/>
  <c r="AJ32" i="16"/>
  <c r="AK32" i="16"/>
  <c r="AM32" i="16"/>
  <c r="AN32" i="16"/>
  <c r="AO32" i="16"/>
  <c r="AP32" i="16"/>
  <c r="AJ33" i="16"/>
  <c r="AK33" i="16"/>
  <c r="AL33" i="16"/>
  <c r="AO33" i="16"/>
  <c r="AP33" i="16"/>
  <c r="AJ34" i="16"/>
  <c r="AK34" i="16"/>
  <c r="AL34" i="16"/>
  <c r="AO34" i="16"/>
  <c r="AP34" i="16"/>
  <c r="AJ35" i="16"/>
  <c r="AK35" i="16"/>
  <c r="AL35" i="16"/>
  <c r="AO35" i="16"/>
  <c r="AP35" i="16"/>
  <c r="AJ36" i="16"/>
  <c r="AK36" i="16"/>
  <c r="AL36" i="16"/>
  <c r="AO36" i="16"/>
  <c r="AP36" i="16"/>
  <c r="AJ37" i="16"/>
  <c r="AK37" i="16"/>
  <c r="AL37" i="16"/>
  <c r="AO37" i="16"/>
  <c r="AP37" i="16"/>
  <c r="AJ38" i="16"/>
  <c r="AK38" i="16"/>
  <c r="AL38" i="16"/>
  <c r="AO38" i="16"/>
  <c r="AP38" i="16"/>
  <c r="AJ39" i="16"/>
  <c r="AK39" i="16"/>
  <c r="AL39" i="16"/>
  <c r="AO39" i="16"/>
  <c r="AP39" i="16"/>
  <c r="AJ40" i="16"/>
  <c r="AK40" i="16"/>
  <c r="AL40" i="16"/>
  <c r="AO40" i="16"/>
  <c r="AP40" i="16"/>
  <c r="AJ41" i="16"/>
  <c r="AK41" i="16"/>
  <c r="AL41" i="16"/>
  <c r="AO41" i="16"/>
  <c r="AP41" i="16"/>
  <c r="AJ42" i="16"/>
  <c r="AK42" i="16"/>
  <c r="AL42" i="16"/>
  <c r="AO42" i="16"/>
  <c r="AP42" i="16"/>
  <c r="AJ43" i="16"/>
  <c r="AK43" i="16"/>
  <c r="AL43" i="16"/>
  <c r="AO43" i="16"/>
  <c r="AP43" i="16"/>
  <c r="AJ44" i="16"/>
  <c r="AK44" i="16"/>
  <c r="AL44" i="16"/>
  <c r="AO44" i="16"/>
  <c r="AP44" i="16"/>
  <c r="AJ45" i="16"/>
  <c r="AK45" i="16"/>
  <c r="AL45" i="16"/>
  <c r="AO45" i="16"/>
  <c r="AP45" i="16"/>
  <c r="AJ46" i="16"/>
  <c r="AK46" i="16"/>
  <c r="AL46" i="16"/>
  <c r="AO46" i="16"/>
  <c r="AP46" i="16"/>
  <c r="AJ47" i="16"/>
  <c r="AK47" i="16"/>
  <c r="AL47" i="16"/>
  <c r="AO47" i="16"/>
  <c r="AP47" i="16"/>
  <c r="AI30" i="16"/>
  <c r="AI31" i="16"/>
  <c r="AI33" i="16"/>
  <c r="AI34" i="16"/>
  <c r="AI35" i="16"/>
  <c r="AI36" i="16"/>
  <c r="AI37" i="16"/>
  <c r="AI38" i="16"/>
  <c r="AI39" i="16"/>
  <c r="AI40" i="16"/>
  <c r="AI41" i="16"/>
  <c r="AI42" i="16"/>
  <c r="AI43" i="16"/>
  <c r="AI44" i="16"/>
  <c r="AI45" i="16"/>
  <c r="AI46" i="16"/>
  <c r="AI29" i="16"/>
  <c r="AJ30" i="18"/>
  <c r="AK30" i="18"/>
  <c r="AL30" i="18"/>
  <c r="AO30" i="18"/>
  <c r="AJ31" i="18"/>
  <c r="AK31" i="18"/>
  <c r="AL31" i="18"/>
  <c r="AO31" i="18"/>
  <c r="AP31" i="18"/>
  <c r="AJ32" i="18"/>
  <c r="AK32" i="18"/>
  <c r="AL32" i="18"/>
  <c r="AO32" i="18"/>
  <c r="AP32" i="18"/>
  <c r="AJ33" i="18"/>
  <c r="AK33" i="18"/>
  <c r="AM33" i="18"/>
  <c r="AN33" i="18"/>
  <c r="AO33" i="18"/>
  <c r="AP33" i="18"/>
  <c r="AJ34" i="18"/>
  <c r="AK34" i="18"/>
  <c r="AL34" i="18"/>
  <c r="AO34" i="18"/>
  <c r="AP34" i="18"/>
  <c r="AJ35" i="18"/>
  <c r="AK35" i="18"/>
  <c r="AL35" i="18"/>
  <c r="AO35" i="18"/>
  <c r="AP35" i="18"/>
  <c r="AJ36" i="18"/>
  <c r="AK36" i="18"/>
  <c r="AL36" i="18"/>
  <c r="AO36" i="18"/>
  <c r="AP36" i="18"/>
  <c r="AJ37" i="18"/>
  <c r="AK37" i="18"/>
  <c r="AL37" i="18"/>
  <c r="AO37" i="18"/>
  <c r="AP37" i="18"/>
  <c r="AJ38" i="18"/>
  <c r="AK38" i="18"/>
  <c r="AL38" i="18"/>
  <c r="AO38" i="18"/>
  <c r="AP38" i="18"/>
  <c r="AJ39" i="18"/>
  <c r="AK39" i="18"/>
  <c r="AL39" i="18"/>
  <c r="AO39" i="18"/>
  <c r="AP39" i="18"/>
  <c r="AJ40" i="18"/>
  <c r="AK40" i="18"/>
  <c r="AL40" i="18"/>
  <c r="AO40" i="18"/>
  <c r="AP40" i="18"/>
  <c r="AJ41" i="18"/>
  <c r="AK41" i="18"/>
  <c r="AL41" i="18"/>
  <c r="AO41" i="18"/>
  <c r="AP41" i="18"/>
  <c r="AJ42" i="18"/>
  <c r="AK42" i="18"/>
  <c r="AL42" i="18"/>
  <c r="AO42" i="18"/>
  <c r="AP42" i="18"/>
  <c r="AJ43" i="18"/>
  <c r="AK43" i="18"/>
  <c r="AL43" i="18"/>
  <c r="AO43" i="18"/>
  <c r="AP43" i="18"/>
  <c r="AJ44" i="18"/>
  <c r="AK44" i="18"/>
  <c r="AL44" i="18"/>
  <c r="AO44" i="18"/>
  <c r="AP44" i="18"/>
  <c r="AJ45" i="18"/>
  <c r="AK45" i="18"/>
  <c r="AL45" i="18"/>
  <c r="AO45" i="18"/>
  <c r="AP45" i="18"/>
  <c r="AJ46" i="18"/>
  <c r="AK46" i="18"/>
  <c r="AL46" i="18"/>
  <c r="AO46" i="18"/>
  <c r="AP46" i="18"/>
  <c r="AJ47" i="18"/>
  <c r="AK47" i="18"/>
  <c r="AL47" i="18"/>
  <c r="AO47" i="18"/>
  <c r="AP47" i="18"/>
  <c r="AJ48" i="18"/>
  <c r="AK48" i="18"/>
  <c r="AL48" i="18"/>
  <c r="AO48" i="18"/>
  <c r="AP48" i="18"/>
  <c r="AI31" i="18"/>
  <c r="AI32" i="18"/>
  <c r="AI34" i="18"/>
  <c r="AI35" i="18"/>
  <c r="AI36" i="18"/>
  <c r="AI37" i="18"/>
  <c r="AI38" i="18"/>
  <c r="AI39" i="18"/>
  <c r="AI40" i="18"/>
  <c r="AI41" i="18"/>
  <c r="AI42" i="18"/>
  <c r="AI43" i="18"/>
  <c r="AI44" i="18"/>
  <c r="AI45" i="18"/>
  <c r="AI46" i="18"/>
  <c r="AI47" i="18"/>
  <c r="AI30" i="18"/>
  <c r="AI29" i="17"/>
  <c r="AJ29" i="17"/>
  <c r="AK29" i="17"/>
  <c r="AL29" i="17"/>
  <c r="AM29" i="17"/>
  <c r="AN29" i="17"/>
  <c r="AO29" i="17"/>
  <c r="AP29" i="17"/>
  <c r="AI30" i="17"/>
  <c r="AJ30" i="17"/>
  <c r="AK30" i="17"/>
  <c r="AL30" i="17"/>
  <c r="AM30" i="17"/>
  <c r="AN30" i="17"/>
  <c r="AO30" i="17"/>
  <c r="AP30" i="17"/>
  <c r="AI31" i="17"/>
  <c r="AJ31" i="17"/>
  <c r="AK31" i="17"/>
  <c r="AL31" i="17"/>
  <c r="AM31" i="17"/>
  <c r="AN31" i="17"/>
  <c r="AO31" i="17"/>
  <c r="AP31" i="17"/>
  <c r="AI32" i="17"/>
  <c r="AJ32" i="17"/>
  <c r="AK32" i="17"/>
  <c r="AL32" i="17"/>
  <c r="AM32" i="17"/>
  <c r="AN32" i="17"/>
  <c r="AO32" i="17"/>
  <c r="AP32" i="17"/>
  <c r="AI33" i="17"/>
  <c r="AJ33" i="17"/>
  <c r="AK33" i="17"/>
  <c r="AL33" i="17"/>
  <c r="AM33" i="17"/>
  <c r="AN33" i="17"/>
  <c r="AO33" i="17"/>
  <c r="AP33" i="17"/>
  <c r="AI34" i="17"/>
  <c r="AJ34" i="17"/>
  <c r="AK34" i="17"/>
  <c r="AL34" i="17"/>
  <c r="AM34" i="17"/>
  <c r="AN34" i="17"/>
  <c r="AO34" i="17"/>
  <c r="AP34" i="17"/>
  <c r="AI35" i="17"/>
  <c r="AJ35" i="17"/>
  <c r="AK35" i="17"/>
  <c r="AL35" i="17"/>
  <c r="AM35" i="17"/>
  <c r="AN35" i="17"/>
  <c r="AO35" i="17"/>
  <c r="AP35" i="17"/>
  <c r="AI36" i="17"/>
  <c r="AJ36" i="17"/>
  <c r="AK36" i="17"/>
  <c r="AL36" i="17"/>
  <c r="AM36" i="17"/>
  <c r="AN36" i="17"/>
  <c r="AO36" i="17"/>
  <c r="AP36" i="17"/>
  <c r="AI37" i="17"/>
  <c r="AJ37" i="17"/>
  <c r="AK37" i="17"/>
  <c r="AL37" i="17"/>
  <c r="AM37" i="17"/>
  <c r="AN37" i="17"/>
  <c r="AO37" i="17"/>
  <c r="AP37" i="17"/>
  <c r="AI38" i="17"/>
  <c r="AJ38" i="17"/>
  <c r="AK38" i="17"/>
  <c r="AL38" i="17"/>
  <c r="AM38" i="17"/>
  <c r="AN38" i="17"/>
  <c r="AO38" i="17"/>
  <c r="AP38" i="17"/>
  <c r="AI39" i="17"/>
  <c r="AJ39" i="17"/>
  <c r="AK39" i="17"/>
  <c r="AL39" i="17"/>
  <c r="AM39" i="17"/>
  <c r="AN39" i="17"/>
  <c r="AO39" i="17"/>
  <c r="AP39" i="17"/>
  <c r="AI40" i="17"/>
  <c r="AJ40" i="17"/>
  <c r="AK40" i="17"/>
  <c r="AL40" i="17"/>
  <c r="AM40" i="17"/>
  <c r="AN40" i="17"/>
  <c r="AO40" i="17"/>
  <c r="AP40" i="17"/>
  <c r="AI41" i="17"/>
  <c r="AJ41" i="17"/>
  <c r="AK41" i="17"/>
  <c r="AL41" i="17"/>
  <c r="AM41" i="17"/>
  <c r="AN41" i="17"/>
  <c r="AO41" i="17"/>
  <c r="AP41" i="17"/>
  <c r="AI42" i="17"/>
  <c r="AJ42" i="17"/>
  <c r="AK42" i="17"/>
  <c r="AL42" i="17"/>
  <c r="AM42" i="17"/>
  <c r="AN42" i="17"/>
  <c r="AO42" i="17"/>
  <c r="AP42" i="17"/>
  <c r="AI43" i="17"/>
  <c r="AJ43" i="17"/>
  <c r="AK43" i="17"/>
  <c r="AL43" i="17"/>
  <c r="AM43" i="17"/>
  <c r="AN43" i="17"/>
  <c r="AO43" i="17"/>
  <c r="AP43" i="17"/>
  <c r="AI44" i="17"/>
  <c r="AJ44" i="17"/>
  <c r="AK44" i="17"/>
  <c r="AL44" i="17"/>
  <c r="AM44" i="17"/>
  <c r="AN44" i="17"/>
  <c r="AO44" i="17"/>
  <c r="AP44" i="17"/>
  <c r="AI45" i="17"/>
  <c r="AJ45" i="17"/>
  <c r="AK45" i="17"/>
  <c r="AL45" i="17"/>
  <c r="AM45" i="17"/>
  <c r="AN45" i="17"/>
  <c r="AO45" i="17"/>
  <c r="AP45" i="17"/>
  <c r="AI46" i="17"/>
  <c r="AJ46" i="17"/>
  <c r="AK46" i="17"/>
  <c r="AL46" i="17"/>
  <c r="AM46" i="17"/>
  <c r="AN46" i="17"/>
  <c r="AO46" i="17"/>
  <c r="AP46" i="17"/>
  <c r="AJ28" i="17"/>
  <c r="AK28" i="17"/>
  <c r="AL28" i="17"/>
  <c r="AM28" i="17"/>
  <c r="AN28" i="17"/>
  <c r="AO28" i="17"/>
  <c r="AP28" i="17"/>
  <c r="AI28" i="17"/>
  <c r="AI30" i="19"/>
  <c r="AJ30" i="19"/>
  <c r="AK30" i="19"/>
  <c r="AL30" i="19"/>
  <c r="AM30" i="19"/>
  <c r="AN30" i="19"/>
  <c r="AO30" i="19"/>
  <c r="AP30" i="19"/>
  <c r="AI31" i="19"/>
  <c r="AJ31" i="19"/>
  <c r="AK31" i="19"/>
  <c r="AL31" i="19"/>
  <c r="AM31" i="19"/>
  <c r="AN31" i="19"/>
  <c r="AO31" i="19"/>
  <c r="AP31" i="19"/>
  <c r="AI32" i="19"/>
  <c r="AJ32" i="19"/>
  <c r="AK32" i="19"/>
  <c r="AL32" i="19"/>
  <c r="AM32" i="19"/>
  <c r="AN32" i="19"/>
  <c r="AO32" i="19"/>
  <c r="AP32" i="19"/>
  <c r="AI33" i="19"/>
  <c r="AJ33" i="19"/>
  <c r="AK33" i="19"/>
  <c r="AL33" i="19"/>
  <c r="AM33" i="19"/>
  <c r="AN33" i="19"/>
  <c r="AO33" i="19"/>
  <c r="AP33" i="19"/>
  <c r="AI34" i="19"/>
  <c r="AJ34" i="19"/>
  <c r="AK34" i="19"/>
  <c r="AL34" i="19"/>
  <c r="AM34" i="19"/>
  <c r="AN34" i="19"/>
  <c r="AO34" i="19"/>
  <c r="AP34" i="19"/>
  <c r="AI35" i="19"/>
  <c r="AJ35" i="19"/>
  <c r="AK35" i="19"/>
  <c r="AL35" i="19"/>
  <c r="AM35" i="19"/>
  <c r="AN35" i="19"/>
  <c r="AO35" i="19"/>
  <c r="AP35" i="19"/>
  <c r="AI36" i="19"/>
  <c r="AJ36" i="19"/>
  <c r="AK36" i="19"/>
  <c r="AL36" i="19"/>
  <c r="AM36" i="19"/>
  <c r="AN36" i="19"/>
  <c r="AO36" i="19"/>
  <c r="AP36" i="19"/>
  <c r="AI37" i="19"/>
  <c r="AJ37" i="19"/>
  <c r="AK37" i="19"/>
  <c r="AL37" i="19"/>
  <c r="AM37" i="19"/>
  <c r="AN37" i="19"/>
  <c r="AO37" i="19"/>
  <c r="AP37" i="19"/>
  <c r="AI38" i="19"/>
  <c r="AJ38" i="19"/>
  <c r="AK38" i="19"/>
  <c r="AL38" i="19"/>
  <c r="AM38" i="19"/>
  <c r="AN38" i="19"/>
  <c r="AO38" i="19"/>
  <c r="AP38" i="19"/>
  <c r="AI39" i="19"/>
  <c r="AJ39" i="19"/>
  <c r="AK39" i="19"/>
  <c r="AL39" i="19"/>
  <c r="AM39" i="19"/>
  <c r="AN39" i="19"/>
  <c r="AO39" i="19"/>
  <c r="AP39" i="19"/>
  <c r="AI40" i="19"/>
  <c r="AJ40" i="19"/>
  <c r="AK40" i="19"/>
  <c r="AL40" i="19"/>
  <c r="AM40" i="19"/>
  <c r="AN40" i="19"/>
  <c r="AO40" i="19"/>
  <c r="AP40" i="19"/>
  <c r="AI41" i="19"/>
  <c r="AJ41" i="19"/>
  <c r="AK41" i="19"/>
  <c r="AL41" i="19"/>
  <c r="AM41" i="19"/>
  <c r="AN41" i="19"/>
  <c r="AO41" i="19"/>
  <c r="AP41" i="19"/>
  <c r="AI42" i="19"/>
  <c r="AJ42" i="19"/>
  <c r="AK42" i="19"/>
  <c r="AL42" i="19"/>
  <c r="AM42" i="19"/>
  <c r="AN42" i="19"/>
  <c r="AO42" i="19"/>
  <c r="AP42" i="19"/>
  <c r="AI43" i="19"/>
  <c r="AJ43" i="19"/>
  <c r="AK43" i="19"/>
  <c r="AL43" i="19"/>
  <c r="AM43" i="19"/>
  <c r="AN43" i="19"/>
  <c r="AO43" i="19"/>
  <c r="AP43" i="19"/>
  <c r="AI44" i="19"/>
  <c r="AJ44" i="19"/>
  <c r="AK44" i="19"/>
  <c r="AL44" i="19"/>
  <c r="AM44" i="19"/>
  <c r="AN44" i="19"/>
  <c r="AO44" i="19"/>
  <c r="AP44" i="19"/>
  <c r="AI45" i="19"/>
  <c r="AJ45" i="19"/>
  <c r="AK45" i="19"/>
  <c r="AL45" i="19"/>
  <c r="AM45" i="19"/>
  <c r="AN45" i="19"/>
  <c r="AO45" i="19"/>
  <c r="AP45" i="19"/>
  <c r="AI46" i="19"/>
  <c r="AJ46" i="19"/>
  <c r="AK46" i="19"/>
  <c r="AL46" i="19"/>
  <c r="AM46" i="19"/>
  <c r="AN46" i="19"/>
  <c r="AO46" i="19"/>
  <c r="AP46" i="19"/>
  <c r="AI47" i="19"/>
  <c r="AJ47" i="19"/>
  <c r="AK47" i="19"/>
  <c r="AL47" i="19"/>
  <c r="AM47" i="19"/>
  <c r="AN47" i="19"/>
  <c r="AO47" i="19"/>
  <c r="AP47" i="19"/>
  <c r="AJ29" i="19"/>
  <c r="AK29" i="19"/>
  <c r="AL29" i="19"/>
  <c r="AM29" i="19"/>
  <c r="AN29" i="19"/>
  <c r="AO29" i="19"/>
  <c r="AP29" i="19"/>
  <c r="AI29" i="19"/>
  <c r="U47" i="19" l="1"/>
  <c r="AE47" i="19" s="1"/>
  <c r="T47" i="19"/>
  <c r="AD47" i="19" s="1"/>
  <c r="S47" i="19"/>
  <c r="AC47" i="19" s="1"/>
  <c r="R47" i="19"/>
  <c r="AB47" i="19" s="1"/>
  <c r="Q47" i="19"/>
  <c r="AA47" i="19" s="1"/>
  <c r="P47" i="19"/>
  <c r="Z47" i="19" s="1"/>
  <c r="O47" i="19"/>
  <c r="Y47" i="19" s="1"/>
  <c r="N47" i="19"/>
  <c r="X47" i="19" s="1"/>
  <c r="U46" i="19"/>
  <c r="AE46" i="19" s="1"/>
  <c r="T46" i="19"/>
  <c r="AD46" i="19" s="1"/>
  <c r="S46" i="19"/>
  <c r="AC46" i="19" s="1"/>
  <c r="R46" i="19"/>
  <c r="AB46" i="19" s="1"/>
  <c r="Q46" i="19"/>
  <c r="AA46" i="19" s="1"/>
  <c r="P46" i="19"/>
  <c r="Z46" i="19" s="1"/>
  <c r="O46" i="19"/>
  <c r="Y46" i="19" s="1"/>
  <c r="N46" i="19"/>
  <c r="X46" i="19" s="1"/>
  <c r="U45" i="19"/>
  <c r="AE45" i="19" s="1"/>
  <c r="T45" i="19"/>
  <c r="AD45" i="19" s="1"/>
  <c r="S45" i="19"/>
  <c r="AC45" i="19" s="1"/>
  <c r="R45" i="19"/>
  <c r="AB45" i="19" s="1"/>
  <c r="Q45" i="19"/>
  <c r="AA45" i="19" s="1"/>
  <c r="P45" i="19"/>
  <c r="Z45" i="19" s="1"/>
  <c r="O45" i="19"/>
  <c r="Y45" i="19" s="1"/>
  <c r="N45" i="19"/>
  <c r="X45" i="19" s="1"/>
  <c r="U44" i="19"/>
  <c r="AE44" i="19" s="1"/>
  <c r="T44" i="19"/>
  <c r="AD44" i="19" s="1"/>
  <c r="S44" i="19"/>
  <c r="AC44" i="19" s="1"/>
  <c r="R44" i="19"/>
  <c r="AB44" i="19" s="1"/>
  <c r="Q44" i="19"/>
  <c r="AA44" i="19" s="1"/>
  <c r="P44" i="19"/>
  <c r="Z44" i="19" s="1"/>
  <c r="O44" i="19"/>
  <c r="Y44" i="19" s="1"/>
  <c r="N44" i="19"/>
  <c r="X44" i="19" s="1"/>
  <c r="U43" i="19"/>
  <c r="AE43" i="19" s="1"/>
  <c r="T43" i="19"/>
  <c r="AD43" i="19" s="1"/>
  <c r="S43" i="19"/>
  <c r="AC43" i="19" s="1"/>
  <c r="R43" i="19"/>
  <c r="AB43" i="19" s="1"/>
  <c r="Q43" i="19"/>
  <c r="AA43" i="19" s="1"/>
  <c r="P43" i="19"/>
  <c r="Z43" i="19" s="1"/>
  <c r="O43" i="19"/>
  <c r="Y43" i="19" s="1"/>
  <c r="N43" i="19"/>
  <c r="X43" i="19" s="1"/>
  <c r="U42" i="19"/>
  <c r="AE42" i="19" s="1"/>
  <c r="T42" i="19"/>
  <c r="AD42" i="19" s="1"/>
  <c r="S42" i="19"/>
  <c r="AC42" i="19" s="1"/>
  <c r="R42" i="19"/>
  <c r="AB42" i="19" s="1"/>
  <c r="Q42" i="19"/>
  <c r="AA42" i="19" s="1"/>
  <c r="P42" i="19"/>
  <c r="Z42" i="19" s="1"/>
  <c r="O42" i="19"/>
  <c r="Y42" i="19" s="1"/>
  <c r="N42" i="19"/>
  <c r="X42" i="19" s="1"/>
  <c r="AE41" i="19"/>
  <c r="U41" i="19"/>
  <c r="T41" i="19"/>
  <c r="AD41" i="19" s="1"/>
  <c r="S41" i="19"/>
  <c r="AC41" i="19" s="1"/>
  <c r="R41" i="19"/>
  <c r="AB41" i="19" s="1"/>
  <c r="Q41" i="19"/>
  <c r="AA41" i="19" s="1"/>
  <c r="P41" i="19"/>
  <c r="Z41" i="19" s="1"/>
  <c r="O41" i="19"/>
  <c r="Y41" i="19" s="1"/>
  <c r="N41" i="19"/>
  <c r="X41" i="19" s="1"/>
  <c r="U40" i="19"/>
  <c r="AE40" i="19" s="1"/>
  <c r="T40" i="19"/>
  <c r="AD40" i="19" s="1"/>
  <c r="S40" i="19"/>
  <c r="AC40" i="19" s="1"/>
  <c r="R40" i="19"/>
  <c r="AB40" i="19" s="1"/>
  <c r="Q40" i="19"/>
  <c r="AA40" i="19" s="1"/>
  <c r="P40" i="19"/>
  <c r="Z40" i="19" s="1"/>
  <c r="O40" i="19"/>
  <c r="Y40" i="19" s="1"/>
  <c r="N40" i="19"/>
  <c r="X40" i="19" s="1"/>
  <c r="U39" i="19"/>
  <c r="AE39" i="19" s="1"/>
  <c r="T39" i="19"/>
  <c r="AD39" i="19" s="1"/>
  <c r="S39" i="19"/>
  <c r="AC39" i="19" s="1"/>
  <c r="R39" i="19"/>
  <c r="AB39" i="19" s="1"/>
  <c r="Q39" i="19"/>
  <c r="AA39" i="19" s="1"/>
  <c r="P39" i="19"/>
  <c r="Z39" i="19" s="1"/>
  <c r="O39" i="19"/>
  <c r="Y39" i="19" s="1"/>
  <c r="N39" i="19"/>
  <c r="X39" i="19" s="1"/>
  <c r="AE38" i="19"/>
  <c r="U38" i="19"/>
  <c r="T38" i="19"/>
  <c r="AD38" i="19" s="1"/>
  <c r="S38" i="19"/>
  <c r="AC38" i="19" s="1"/>
  <c r="R38" i="19"/>
  <c r="AB38" i="19" s="1"/>
  <c r="Q38" i="19"/>
  <c r="AA38" i="19" s="1"/>
  <c r="P38" i="19"/>
  <c r="Z38" i="19" s="1"/>
  <c r="O38" i="19"/>
  <c r="Y38" i="19" s="1"/>
  <c r="N38" i="19"/>
  <c r="X38" i="19" s="1"/>
  <c r="AE37" i="19"/>
  <c r="U37" i="19"/>
  <c r="T37" i="19"/>
  <c r="AD37" i="19" s="1"/>
  <c r="S37" i="19"/>
  <c r="AC37" i="19" s="1"/>
  <c r="R37" i="19"/>
  <c r="AB37" i="19" s="1"/>
  <c r="Q37" i="19"/>
  <c r="AA37" i="19" s="1"/>
  <c r="P37" i="19"/>
  <c r="Z37" i="19" s="1"/>
  <c r="O37" i="19"/>
  <c r="Y37" i="19" s="1"/>
  <c r="N37" i="19"/>
  <c r="X37" i="19" s="1"/>
  <c r="U36" i="19"/>
  <c r="AE36" i="19" s="1"/>
  <c r="T36" i="19"/>
  <c r="AD36" i="19" s="1"/>
  <c r="S36" i="19"/>
  <c r="AC36" i="19" s="1"/>
  <c r="R36" i="19"/>
  <c r="AB36" i="19" s="1"/>
  <c r="Q36" i="19"/>
  <c r="AA36" i="19" s="1"/>
  <c r="P36" i="19"/>
  <c r="Z36" i="19" s="1"/>
  <c r="O36" i="19"/>
  <c r="Y36" i="19" s="1"/>
  <c r="N36" i="19"/>
  <c r="X36" i="19" s="1"/>
  <c r="AE35" i="19"/>
  <c r="U35" i="19"/>
  <c r="T35" i="19"/>
  <c r="AD35" i="19" s="1"/>
  <c r="S35" i="19"/>
  <c r="AC35" i="19" s="1"/>
  <c r="R35" i="19"/>
  <c r="AB35" i="19" s="1"/>
  <c r="Q35" i="19"/>
  <c r="AA35" i="19" s="1"/>
  <c r="P35" i="19"/>
  <c r="Z35" i="19" s="1"/>
  <c r="O35" i="19"/>
  <c r="Y35" i="19" s="1"/>
  <c r="N35" i="19"/>
  <c r="X35" i="19" s="1"/>
  <c r="U34" i="19"/>
  <c r="AE34" i="19" s="1"/>
  <c r="T34" i="19"/>
  <c r="AD34" i="19" s="1"/>
  <c r="S34" i="19"/>
  <c r="AC34" i="19" s="1"/>
  <c r="R34" i="19"/>
  <c r="AB34" i="19" s="1"/>
  <c r="Q34" i="19"/>
  <c r="AA34" i="19" s="1"/>
  <c r="P34" i="19"/>
  <c r="Z34" i="19" s="1"/>
  <c r="O34" i="19"/>
  <c r="Y34" i="19" s="1"/>
  <c r="N34" i="19"/>
  <c r="X34" i="19" s="1"/>
  <c r="AE33" i="19"/>
  <c r="U33" i="19"/>
  <c r="T33" i="19"/>
  <c r="AD33" i="19" s="1"/>
  <c r="S33" i="19"/>
  <c r="AC33" i="19" s="1"/>
  <c r="R33" i="19"/>
  <c r="AB33" i="19" s="1"/>
  <c r="Q33" i="19"/>
  <c r="AA33" i="19" s="1"/>
  <c r="P33" i="19"/>
  <c r="Z33" i="19" s="1"/>
  <c r="O33" i="19"/>
  <c r="Y33" i="19" s="1"/>
  <c r="N33" i="19"/>
  <c r="X33" i="19" s="1"/>
  <c r="U32" i="19"/>
  <c r="AE32" i="19" s="1"/>
  <c r="T32" i="19"/>
  <c r="AD32" i="19" s="1"/>
  <c r="S32" i="19"/>
  <c r="AC32" i="19" s="1"/>
  <c r="R32" i="19"/>
  <c r="AB32" i="19" s="1"/>
  <c r="Q32" i="19"/>
  <c r="AA32" i="19" s="1"/>
  <c r="P32" i="19"/>
  <c r="Z32" i="19" s="1"/>
  <c r="O32" i="19"/>
  <c r="Y32" i="19" s="1"/>
  <c r="N32" i="19"/>
  <c r="X32" i="19" s="1"/>
  <c r="AE31" i="19"/>
  <c r="U31" i="19"/>
  <c r="T31" i="19"/>
  <c r="AD31" i="19" s="1"/>
  <c r="S31" i="19"/>
  <c r="AC31" i="19" s="1"/>
  <c r="R31" i="19"/>
  <c r="AB31" i="19" s="1"/>
  <c r="Q31" i="19"/>
  <c r="AA31" i="19" s="1"/>
  <c r="P31" i="19"/>
  <c r="Z31" i="19" s="1"/>
  <c r="O31" i="19"/>
  <c r="Y31" i="19" s="1"/>
  <c r="N31" i="19"/>
  <c r="X31" i="19" s="1"/>
  <c r="U30" i="19"/>
  <c r="AE30" i="19" s="1"/>
  <c r="T30" i="19"/>
  <c r="AD30" i="19" s="1"/>
  <c r="S30" i="19"/>
  <c r="AC30" i="19" s="1"/>
  <c r="R30" i="19"/>
  <c r="AB30" i="19" s="1"/>
  <c r="Q30" i="19"/>
  <c r="AA30" i="19" s="1"/>
  <c r="P30" i="19"/>
  <c r="Z30" i="19" s="1"/>
  <c r="O30" i="19"/>
  <c r="Y30" i="19" s="1"/>
  <c r="N30" i="19"/>
  <c r="X30" i="19" s="1"/>
  <c r="AE29" i="19"/>
  <c r="U29" i="19"/>
  <c r="T29" i="19"/>
  <c r="AD29" i="19" s="1"/>
  <c r="S29" i="19"/>
  <c r="AC29" i="19" s="1"/>
  <c r="R29" i="19"/>
  <c r="AB29" i="19" s="1"/>
  <c r="Q29" i="19"/>
  <c r="AA29" i="19" s="1"/>
  <c r="P29" i="19"/>
  <c r="Z29" i="19" s="1"/>
  <c r="O29" i="19"/>
  <c r="Y29" i="19" s="1"/>
  <c r="N29" i="19"/>
  <c r="X29" i="19" s="1"/>
  <c r="U48" i="18"/>
  <c r="AE48" i="18" s="1"/>
  <c r="T48" i="18"/>
  <c r="AD48" i="18" s="1"/>
  <c r="S48" i="18"/>
  <c r="AC48" i="18" s="1"/>
  <c r="R48" i="18"/>
  <c r="AB48" i="18" s="1"/>
  <c r="Q48" i="18"/>
  <c r="AA48" i="18" s="1"/>
  <c r="P48" i="18"/>
  <c r="Z48" i="18" s="1"/>
  <c r="O48" i="18"/>
  <c r="Y48" i="18" s="1"/>
  <c r="N48" i="18"/>
  <c r="X48" i="18" s="1"/>
  <c r="U47" i="18"/>
  <c r="AE47" i="18" s="1"/>
  <c r="T47" i="18"/>
  <c r="AD47" i="18" s="1"/>
  <c r="S47" i="18"/>
  <c r="AC47" i="18" s="1"/>
  <c r="R47" i="18"/>
  <c r="AB47" i="18" s="1"/>
  <c r="Q47" i="18"/>
  <c r="AA47" i="18" s="1"/>
  <c r="P47" i="18"/>
  <c r="Z47" i="18" s="1"/>
  <c r="O47" i="18"/>
  <c r="Y47" i="18" s="1"/>
  <c r="N47" i="18"/>
  <c r="X47" i="18" s="1"/>
  <c r="U46" i="18"/>
  <c r="AE46" i="18" s="1"/>
  <c r="T46" i="18"/>
  <c r="AD46" i="18" s="1"/>
  <c r="S46" i="18"/>
  <c r="AC46" i="18" s="1"/>
  <c r="R46" i="18"/>
  <c r="AB46" i="18" s="1"/>
  <c r="Q46" i="18"/>
  <c r="AA46" i="18" s="1"/>
  <c r="P46" i="18"/>
  <c r="Z46" i="18" s="1"/>
  <c r="O46" i="18"/>
  <c r="Y46" i="18" s="1"/>
  <c r="N46" i="18"/>
  <c r="X46" i="18" s="1"/>
  <c r="U45" i="18"/>
  <c r="AE45" i="18" s="1"/>
  <c r="T45" i="18"/>
  <c r="AD45" i="18" s="1"/>
  <c r="S45" i="18"/>
  <c r="AC45" i="18" s="1"/>
  <c r="R45" i="18"/>
  <c r="AB45" i="18" s="1"/>
  <c r="Q45" i="18"/>
  <c r="AA45" i="18" s="1"/>
  <c r="P45" i="18"/>
  <c r="Z45" i="18" s="1"/>
  <c r="O45" i="18"/>
  <c r="Y45" i="18" s="1"/>
  <c r="N45" i="18"/>
  <c r="X45" i="18" s="1"/>
  <c r="U44" i="18"/>
  <c r="AE44" i="18" s="1"/>
  <c r="T44" i="18"/>
  <c r="AD44" i="18" s="1"/>
  <c r="S44" i="18"/>
  <c r="AC44" i="18" s="1"/>
  <c r="R44" i="18"/>
  <c r="AB44" i="18" s="1"/>
  <c r="Q44" i="18"/>
  <c r="AA44" i="18" s="1"/>
  <c r="P44" i="18"/>
  <c r="Z44" i="18" s="1"/>
  <c r="O44" i="18"/>
  <c r="Y44" i="18" s="1"/>
  <c r="N44" i="18"/>
  <c r="X44" i="18" s="1"/>
  <c r="U43" i="18"/>
  <c r="AE43" i="18" s="1"/>
  <c r="T43" i="18"/>
  <c r="AD43" i="18" s="1"/>
  <c r="S43" i="18"/>
  <c r="AC43" i="18" s="1"/>
  <c r="R43" i="18"/>
  <c r="AB43" i="18" s="1"/>
  <c r="Q43" i="18"/>
  <c r="AA43" i="18" s="1"/>
  <c r="P43" i="18"/>
  <c r="Z43" i="18" s="1"/>
  <c r="O43" i="18"/>
  <c r="Y43" i="18" s="1"/>
  <c r="N43" i="18"/>
  <c r="X43" i="18" s="1"/>
  <c r="U42" i="18"/>
  <c r="AE42" i="18" s="1"/>
  <c r="T42" i="18"/>
  <c r="AD42" i="18" s="1"/>
  <c r="S42" i="18"/>
  <c r="AC42" i="18" s="1"/>
  <c r="R42" i="18"/>
  <c r="AB42" i="18" s="1"/>
  <c r="Q42" i="18"/>
  <c r="AA42" i="18" s="1"/>
  <c r="P42" i="18"/>
  <c r="Z42" i="18" s="1"/>
  <c r="O42" i="18"/>
  <c r="Y42" i="18" s="1"/>
  <c r="N42" i="18"/>
  <c r="X42" i="18" s="1"/>
  <c r="U41" i="18"/>
  <c r="AE41" i="18" s="1"/>
  <c r="T41" i="18"/>
  <c r="AD41" i="18" s="1"/>
  <c r="S41" i="18"/>
  <c r="AC41" i="18" s="1"/>
  <c r="R41" i="18"/>
  <c r="AB41" i="18" s="1"/>
  <c r="Q41" i="18"/>
  <c r="AA41" i="18" s="1"/>
  <c r="P41" i="18"/>
  <c r="Z41" i="18" s="1"/>
  <c r="O41" i="18"/>
  <c r="Y41" i="18" s="1"/>
  <c r="N41" i="18"/>
  <c r="X41" i="18" s="1"/>
  <c r="U40" i="18"/>
  <c r="AE40" i="18" s="1"/>
  <c r="T40" i="18"/>
  <c r="AD40" i="18" s="1"/>
  <c r="S40" i="18"/>
  <c r="AC40" i="18" s="1"/>
  <c r="R40" i="18"/>
  <c r="AB40" i="18" s="1"/>
  <c r="Q40" i="18"/>
  <c r="AA40" i="18" s="1"/>
  <c r="P40" i="18"/>
  <c r="Z40" i="18" s="1"/>
  <c r="O40" i="18"/>
  <c r="Y40" i="18" s="1"/>
  <c r="N40" i="18"/>
  <c r="X40" i="18" s="1"/>
  <c r="U39" i="18"/>
  <c r="AE39" i="18" s="1"/>
  <c r="T39" i="18"/>
  <c r="AD39" i="18" s="1"/>
  <c r="S39" i="18"/>
  <c r="AC39" i="18" s="1"/>
  <c r="R39" i="18"/>
  <c r="AB39" i="18" s="1"/>
  <c r="Q39" i="18"/>
  <c r="AA39" i="18" s="1"/>
  <c r="P39" i="18"/>
  <c r="Z39" i="18" s="1"/>
  <c r="O39" i="18"/>
  <c r="Y39" i="18" s="1"/>
  <c r="N39" i="18"/>
  <c r="X39" i="18" s="1"/>
  <c r="U38" i="18"/>
  <c r="AE38" i="18" s="1"/>
  <c r="T38" i="18"/>
  <c r="AD38" i="18" s="1"/>
  <c r="S38" i="18"/>
  <c r="AC38" i="18" s="1"/>
  <c r="R38" i="18"/>
  <c r="AB38" i="18" s="1"/>
  <c r="Q38" i="18"/>
  <c r="AA38" i="18" s="1"/>
  <c r="P38" i="18"/>
  <c r="Z38" i="18" s="1"/>
  <c r="O38" i="18"/>
  <c r="Y38" i="18" s="1"/>
  <c r="N38" i="18"/>
  <c r="X38" i="18" s="1"/>
  <c r="U37" i="18"/>
  <c r="AE37" i="18" s="1"/>
  <c r="T37" i="18"/>
  <c r="AD37" i="18" s="1"/>
  <c r="S37" i="18"/>
  <c r="AC37" i="18" s="1"/>
  <c r="R37" i="18"/>
  <c r="AB37" i="18" s="1"/>
  <c r="Q37" i="18"/>
  <c r="AA37" i="18" s="1"/>
  <c r="P37" i="18"/>
  <c r="Z37" i="18" s="1"/>
  <c r="O37" i="18"/>
  <c r="Y37" i="18" s="1"/>
  <c r="N37" i="18"/>
  <c r="X37" i="18" s="1"/>
  <c r="U36" i="18"/>
  <c r="AE36" i="18" s="1"/>
  <c r="T36" i="18"/>
  <c r="AD36" i="18" s="1"/>
  <c r="S36" i="18"/>
  <c r="AC36" i="18" s="1"/>
  <c r="R36" i="18"/>
  <c r="AB36" i="18" s="1"/>
  <c r="Q36" i="18"/>
  <c r="AA36" i="18" s="1"/>
  <c r="P36" i="18"/>
  <c r="Z36" i="18" s="1"/>
  <c r="O36" i="18"/>
  <c r="Y36" i="18" s="1"/>
  <c r="N36" i="18"/>
  <c r="X36" i="18" s="1"/>
  <c r="X35" i="18"/>
  <c r="U35" i="18"/>
  <c r="AE35" i="18" s="1"/>
  <c r="T35" i="18"/>
  <c r="AD35" i="18" s="1"/>
  <c r="S35" i="18"/>
  <c r="AC35" i="18" s="1"/>
  <c r="R35" i="18"/>
  <c r="AB35" i="18" s="1"/>
  <c r="Q35" i="18"/>
  <c r="AA35" i="18" s="1"/>
  <c r="P35" i="18"/>
  <c r="Z35" i="18" s="1"/>
  <c r="O35" i="18"/>
  <c r="Y35" i="18" s="1"/>
  <c r="N35" i="18"/>
  <c r="U34" i="18"/>
  <c r="AE34" i="18" s="1"/>
  <c r="T34" i="18"/>
  <c r="AD34" i="18" s="1"/>
  <c r="S34" i="18"/>
  <c r="AC34" i="18" s="1"/>
  <c r="R34" i="18"/>
  <c r="AB34" i="18" s="1"/>
  <c r="Q34" i="18"/>
  <c r="AA34" i="18" s="1"/>
  <c r="P34" i="18"/>
  <c r="Z34" i="18" s="1"/>
  <c r="O34" i="18"/>
  <c r="Y34" i="18" s="1"/>
  <c r="N34" i="18"/>
  <c r="X34" i="18" s="1"/>
  <c r="U33" i="18"/>
  <c r="AE33" i="18" s="1"/>
  <c r="T33" i="18"/>
  <c r="AD33" i="18" s="1"/>
  <c r="S33" i="18"/>
  <c r="AC33" i="18" s="1"/>
  <c r="R33" i="18"/>
  <c r="AB33" i="18" s="1"/>
  <c r="Q33" i="18"/>
  <c r="AA33" i="18" s="1"/>
  <c r="P33" i="18"/>
  <c r="Z33" i="18" s="1"/>
  <c r="O33" i="18"/>
  <c r="Y33" i="18" s="1"/>
  <c r="N33" i="18"/>
  <c r="X33" i="18" s="1"/>
  <c r="U32" i="18"/>
  <c r="AE32" i="18" s="1"/>
  <c r="T32" i="18"/>
  <c r="AD32" i="18" s="1"/>
  <c r="S32" i="18"/>
  <c r="AC32" i="18" s="1"/>
  <c r="R32" i="18"/>
  <c r="AB32" i="18" s="1"/>
  <c r="Q32" i="18"/>
  <c r="AA32" i="18" s="1"/>
  <c r="P32" i="18"/>
  <c r="Z32" i="18" s="1"/>
  <c r="O32" i="18"/>
  <c r="Y32" i="18" s="1"/>
  <c r="N32" i="18"/>
  <c r="X32" i="18" s="1"/>
  <c r="U31" i="18"/>
  <c r="AE31" i="18" s="1"/>
  <c r="T31" i="18"/>
  <c r="AD31" i="18" s="1"/>
  <c r="S31" i="18"/>
  <c r="AC31" i="18" s="1"/>
  <c r="R31" i="18"/>
  <c r="AB31" i="18" s="1"/>
  <c r="Q31" i="18"/>
  <c r="AA31" i="18" s="1"/>
  <c r="P31" i="18"/>
  <c r="Z31" i="18" s="1"/>
  <c r="O31" i="18"/>
  <c r="Y31" i="18" s="1"/>
  <c r="N31" i="18"/>
  <c r="X31" i="18" s="1"/>
  <c r="AB30" i="18"/>
  <c r="U30" i="18"/>
  <c r="AE30" i="18" s="1"/>
  <c r="T30" i="18"/>
  <c r="AD30" i="18" s="1"/>
  <c r="S30" i="18"/>
  <c r="AC30" i="18" s="1"/>
  <c r="R30" i="18"/>
  <c r="Q30" i="18"/>
  <c r="AA30" i="18" s="1"/>
  <c r="P30" i="18"/>
  <c r="Z30" i="18" s="1"/>
  <c r="O30" i="18"/>
  <c r="Y30" i="18" s="1"/>
  <c r="N30" i="18"/>
  <c r="X30" i="18" s="1"/>
  <c r="C24" i="18"/>
  <c r="AM26" i="18" s="1"/>
  <c r="U46" i="17" l="1"/>
  <c r="AE46" i="17" s="1"/>
  <c r="T46" i="17"/>
  <c r="AD46" i="17" s="1"/>
  <c r="S46" i="17"/>
  <c r="AC46" i="17" s="1"/>
  <c r="R46" i="17"/>
  <c r="AB46" i="17" s="1"/>
  <c r="Q46" i="17"/>
  <c r="AA46" i="17" s="1"/>
  <c r="P46" i="17"/>
  <c r="Z46" i="17" s="1"/>
  <c r="O46" i="17"/>
  <c r="Y46" i="17" s="1"/>
  <c r="N46" i="17"/>
  <c r="X46" i="17" s="1"/>
  <c r="U45" i="17"/>
  <c r="AE45" i="17" s="1"/>
  <c r="T45" i="17"/>
  <c r="AD45" i="17" s="1"/>
  <c r="S45" i="17"/>
  <c r="AC45" i="17" s="1"/>
  <c r="R45" i="17"/>
  <c r="AB45" i="17" s="1"/>
  <c r="Q45" i="17"/>
  <c r="AA45" i="17" s="1"/>
  <c r="P45" i="17"/>
  <c r="Z45" i="17" s="1"/>
  <c r="O45" i="17"/>
  <c r="Y45" i="17" s="1"/>
  <c r="N45" i="17"/>
  <c r="X45" i="17" s="1"/>
  <c r="U44" i="17"/>
  <c r="AE44" i="17" s="1"/>
  <c r="T44" i="17"/>
  <c r="AD44" i="17" s="1"/>
  <c r="S44" i="17"/>
  <c r="AC44" i="17" s="1"/>
  <c r="R44" i="17"/>
  <c r="AB44" i="17" s="1"/>
  <c r="Q44" i="17"/>
  <c r="AA44" i="17" s="1"/>
  <c r="P44" i="17"/>
  <c r="Z44" i="17" s="1"/>
  <c r="O44" i="17"/>
  <c r="Y44" i="17" s="1"/>
  <c r="N44" i="17"/>
  <c r="X44" i="17" s="1"/>
  <c r="U43" i="17"/>
  <c r="AE43" i="17" s="1"/>
  <c r="T43" i="17"/>
  <c r="AD43" i="17" s="1"/>
  <c r="S43" i="17"/>
  <c r="AC43" i="17" s="1"/>
  <c r="R43" i="17"/>
  <c r="AB43" i="17" s="1"/>
  <c r="Q43" i="17"/>
  <c r="AA43" i="17" s="1"/>
  <c r="P43" i="17"/>
  <c r="Z43" i="17" s="1"/>
  <c r="O43" i="17"/>
  <c r="Y43" i="17" s="1"/>
  <c r="N43" i="17"/>
  <c r="X43" i="17" s="1"/>
  <c r="U42" i="17"/>
  <c r="AE42" i="17" s="1"/>
  <c r="T42" i="17"/>
  <c r="AD42" i="17" s="1"/>
  <c r="S42" i="17"/>
  <c r="AC42" i="17" s="1"/>
  <c r="R42" i="17"/>
  <c r="AB42" i="17" s="1"/>
  <c r="Q42" i="17"/>
  <c r="AA42" i="17" s="1"/>
  <c r="P42" i="17"/>
  <c r="Z42" i="17" s="1"/>
  <c r="O42" i="17"/>
  <c r="Y42" i="17" s="1"/>
  <c r="N42" i="17"/>
  <c r="X42" i="17" s="1"/>
  <c r="U41" i="17"/>
  <c r="AE41" i="17" s="1"/>
  <c r="T41" i="17"/>
  <c r="AD41" i="17" s="1"/>
  <c r="S41" i="17"/>
  <c r="AC41" i="17" s="1"/>
  <c r="R41" i="17"/>
  <c r="AB41" i="17" s="1"/>
  <c r="Q41" i="17"/>
  <c r="AA41" i="17" s="1"/>
  <c r="P41" i="17"/>
  <c r="Z41" i="17" s="1"/>
  <c r="O41" i="17"/>
  <c r="Y41" i="17" s="1"/>
  <c r="N41" i="17"/>
  <c r="X41" i="17" s="1"/>
  <c r="AB40" i="17"/>
  <c r="U40" i="17"/>
  <c r="AE40" i="17" s="1"/>
  <c r="T40" i="17"/>
  <c r="AD40" i="17" s="1"/>
  <c r="S40" i="17"/>
  <c r="AC40" i="17" s="1"/>
  <c r="R40" i="17"/>
  <c r="Q40" i="17"/>
  <c r="AA40" i="17" s="1"/>
  <c r="P40" i="17"/>
  <c r="Z40" i="17" s="1"/>
  <c r="O40" i="17"/>
  <c r="Y40" i="17" s="1"/>
  <c r="N40" i="17"/>
  <c r="X40" i="17" s="1"/>
  <c r="AB39" i="17"/>
  <c r="U39" i="17"/>
  <c r="AE39" i="17" s="1"/>
  <c r="T39" i="17"/>
  <c r="AD39" i="17" s="1"/>
  <c r="S39" i="17"/>
  <c r="AC39" i="17" s="1"/>
  <c r="R39" i="17"/>
  <c r="Q39" i="17"/>
  <c r="AA39" i="17" s="1"/>
  <c r="P39" i="17"/>
  <c r="Z39" i="17" s="1"/>
  <c r="O39" i="17"/>
  <c r="Y39" i="17" s="1"/>
  <c r="N39" i="17"/>
  <c r="X39" i="17" s="1"/>
  <c r="AB38" i="17"/>
  <c r="U38" i="17"/>
  <c r="AE38" i="17" s="1"/>
  <c r="T38" i="17"/>
  <c r="AD38" i="17" s="1"/>
  <c r="S38" i="17"/>
  <c r="AC38" i="17" s="1"/>
  <c r="R38" i="17"/>
  <c r="Q38" i="17"/>
  <c r="AA38" i="17" s="1"/>
  <c r="P38" i="17"/>
  <c r="Z38" i="17" s="1"/>
  <c r="O38" i="17"/>
  <c r="Y38" i="17" s="1"/>
  <c r="N38" i="17"/>
  <c r="X38" i="17" s="1"/>
  <c r="AB37" i="17"/>
  <c r="U37" i="17"/>
  <c r="AE37" i="17" s="1"/>
  <c r="T37" i="17"/>
  <c r="AD37" i="17" s="1"/>
  <c r="S37" i="17"/>
  <c r="AC37" i="17" s="1"/>
  <c r="R37" i="17"/>
  <c r="Q37" i="17"/>
  <c r="AA37" i="17" s="1"/>
  <c r="P37" i="17"/>
  <c r="Z37" i="17" s="1"/>
  <c r="O37" i="17"/>
  <c r="Y37" i="17" s="1"/>
  <c r="N37" i="17"/>
  <c r="X37" i="17" s="1"/>
  <c r="AB36" i="17"/>
  <c r="U36" i="17"/>
  <c r="AE36" i="17" s="1"/>
  <c r="T36" i="17"/>
  <c r="AD36" i="17" s="1"/>
  <c r="S36" i="17"/>
  <c r="AC36" i="17" s="1"/>
  <c r="R36" i="17"/>
  <c r="Q36" i="17"/>
  <c r="AA36" i="17" s="1"/>
  <c r="P36" i="17"/>
  <c r="Z36" i="17" s="1"/>
  <c r="O36" i="17"/>
  <c r="Y36" i="17" s="1"/>
  <c r="N36" i="17"/>
  <c r="X36" i="17" s="1"/>
  <c r="AB35" i="17"/>
  <c r="U35" i="17"/>
  <c r="AE35" i="17" s="1"/>
  <c r="T35" i="17"/>
  <c r="AD35" i="17" s="1"/>
  <c r="S35" i="17"/>
  <c r="AC35" i="17" s="1"/>
  <c r="R35" i="17"/>
  <c r="Q35" i="17"/>
  <c r="AA35" i="17" s="1"/>
  <c r="P35" i="17"/>
  <c r="Z35" i="17" s="1"/>
  <c r="O35" i="17"/>
  <c r="Y35" i="17" s="1"/>
  <c r="N35" i="17"/>
  <c r="X35" i="17" s="1"/>
  <c r="AB34" i="17"/>
  <c r="U34" i="17"/>
  <c r="AE34" i="17" s="1"/>
  <c r="T34" i="17"/>
  <c r="AD34" i="17" s="1"/>
  <c r="S34" i="17"/>
  <c r="AC34" i="17" s="1"/>
  <c r="R34" i="17"/>
  <c r="Q34" i="17"/>
  <c r="AA34" i="17" s="1"/>
  <c r="P34" i="17"/>
  <c r="Z34" i="17" s="1"/>
  <c r="O34" i="17"/>
  <c r="Y34" i="17" s="1"/>
  <c r="N34" i="17"/>
  <c r="X34" i="17" s="1"/>
  <c r="AB33" i="17"/>
  <c r="U33" i="17"/>
  <c r="AE33" i="17" s="1"/>
  <c r="T33" i="17"/>
  <c r="AD33" i="17" s="1"/>
  <c r="S33" i="17"/>
  <c r="AC33" i="17" s="1"/>
  <c r="R33" i="17"/>
  <c r="Q33" i="17"/>
  <c r="AA33" i="17" s="1"/>
  <c r="P33" i="17"/>
  <c r="Z33" i="17" s="1"/>
  <c r="O33" i="17"/>
  <c r="Y33" i="17" s="1"/>
  <c r="N33" i="17"/>
  <c r="X33" i="17" s="1"/>
  <c r="AB32" i="17"/>
  <c r="U32" i="17"/>
  <c r="AE32" i="17" s="1"/>
  <c r="T32" i="17"/>
  <c r="AD32" i="17" s="1"/>
  <c r="S32" i="17"/>
  <c r="AC32" i="17" s="1"/>
  <c r="R32" i="17"/>
  <c r="Q32" i="17"/>
  <c r="AA32" i="17" s="1"/>
  <c r="P32" i="17"/>
  <c r="Z32" i="17" s="1"/>
  <c r="O32" i="17"/>
  <c r="Y32" i="17" s="1"/>
  <c r="N32" i="17"/>
  <c r="X32" i="17" s="1"/>
  <c r="U31" i="17"/>
  <c r="AE31" i="17" s="1"/>
  <c r="T31" i="17"/>
  <c r="AD31" i="17" s="1"/>
  <c r="S31" i="17"/>
  <c r="AC31" i="17" s="1"/>
  <c r="R31" i="17"/>
  <c r="AB31" i="17" s="1"/>
  <c r="Q31" i="17"/>
  <c r="AA31" i="17" s="1"/>
  <c r="P31" i="17"/>
  <c r="Z31" i="17" s="1"/>
  <c r="O31" i="17"/>
  <c r="Y31" i="17" s="1"/>
  <c r="N31" i="17"/>
  <c r="X31" i="17" s="1"/>
  <c r="U30" i="17"/>
  <c r="AE30" i="17" s="1"/>
  <c r="T30" i="17"/>
  <c r="AD30" i="17" s="1"/>
  <c r="S30" i="17"/>
  <c r="AC30" i="17" s="1"/>
  <c r="R30" i="17"/>
  <c r="AB30" i="17" s="1"/>
  <c r="Q30" i="17"/>
  <c r="AA30" i="17" s="1"/>
  <c r="P30" i="17"/>
  <c r="Z30" i="17" s="1"/>
  <c r="O30" i="17"/>
  <c r="Y30" i="17" s="1"/>
  <c r="N30" i="17"/>
  <c r="X30" i="17" s="1"/>
  <c r="AB29" i="17"/>
  <c r="U29" i="17"/>
  <c r="AE29" i="17" s="1"/>
  <c r="T29" i="17"/>
  <c r="AD29" i="17" s="1"/>
  <c r="S29" i="17"/>
  <c r="AC29" i="17" s="1"/>
  <c r="R29" i="17"/>
  <c r="Q29" i="17"/>
  <c r="AA29" i="17" s="1"/>
  <c r="P29" i="17"/>
  <c r="Z29" i="17" s="1"/>
  <c r="O29" i="17"/>
  <c r="Y29" i="17" s="1"/>
  <c r="N29" i="17"/>
  <c r="X29" i="17" s="1"/>
  <c r="U28" i="17"/>
  <c r="AE28" i="17" s="1"/>
  <c r="T28" i="17"/>
  <c r="AD28" i="17" s="1"/>
  <c r="S28" i="17"/>
  <c r="AC28" i="17" s="1"/>
  <c r="R28" i="17"/>
  <c r="AB28" i="17" s="1"/>
  <c r="Q28" i="17"/>
  <c r="AA28" i="17" s="1"/>
  <c r="P28" i="17"/>
  <c r="Z28" i="17" s="1"/>
  <c r="O28" i="17"/>
  <c r="Y28" i="17" s="1"/>
  <c r="N28" i="17"/>
  <c r="X28" i="17" s="1"/>
  <c r="AM25" i="16" l="1"/>
  <c r="C23" i="16"/>
  <c r="U47" i="16"/>
  <c r="AE47" i="16" s="1"/>
  <c r="T47" i="16"/>
  <c r="AD47" i="16" s="1"/>
  <c r="S47" i="16"/>
  <c r="AC47" i="16" s="1"/>
  <c r="R47" i="16"/>
  <c r="AB47" i="16" s="1"/>
  <c r="Q47" i="16"/>
  <c r="AA47" i="16" s="1"/>
  <c r="P47" i="16"/>
  <c r="Z47" i="16" s="1"/>
  <c r="O47" i="16"/>
  <c r="Y47" i="16" s="1"/>
  <c r="N47" i="16"/>
  <c r="X47" i="16" s="1"/>
  <c r="U46" i="16"/>
  <c r="AE46" i="16" s="1"/>
  <c r="T46" i="16"/>
  <c r="AD46" i="16" s="1"/>
  <c r="S46" i="16"/>
  <c r="AC46" i="16" s="1"/>
  <c r="R46" i="16"/>
  <c r="AB46" i="16" s="1"/>
  <c r="Q46" i="16"/>
  <c r="AA46" i="16" s="1"/>
  <c r="P46" i="16"/>
  <c r="Z46" i="16" s="1"/>
  <c r="O46" i="16"/>
  <c r="Y46" i="16" s="1"/>
  <c r="N46" i="16"/>
  <c r="X46" i="16" s="1"/>
  <c r="U45" i="16"/>
  <c r="AE45" i="16" s="1"/>
  <c r="T45" i="16"/>
  <c r="AD45" i="16" s="1"/>
  <c r="S45" i="16"/>
  <c r="AC45" i="16" s="1"/>
  <c r="R45" i="16"/>
  <c r="AB45" i="16" s="1"/>
  <c r="Q45" i="16"/>
  <c r="AA45" i="16" s="1"/>
  <c r="P45" i="16"/>
  <c r="Z45" i="16" s="1"/>
  <c r="O45" i="16"/>
  <c r="Y45" i="16" s="1"/>
  <c r="N45" i="16"/>
  <c r="X45" i="16" s="1"/>
  <c r="U44" i="16"/>
  <c r="AE44" i="16" s="1"/>
  <c r="T44" i="16"/>
  <c r="AD44" i="16" s="1"/>
  <c r="S44" i="16"/>
  <c r="AC44" i="16" s="1"/>
  <c r="R44" i="16"/>
  <c r="AB44" i="16" s="1"/>
  <c r="Q44" i="16"/>
  <c r="AA44" i="16" s="1"/>
  <c r="P44" i="16"/>
  <c r="Z44" i="16" s="1"/>
  <c r="O44" i="16"/>
  <c r="Y44" i="16" s="1"/>
  <c r="N44" i="16"/>
  <c r="X44" i="16" s="1"/>
  <c r="U43" i="16"/>
  <c r="AE43" i="16" s="1"/>
  <c r="T43" i="16"/>
  <c r="AD43" i="16" s="1"/>
  <c r="S43" i="16"/>
  <c r="AC43" i="16" s="1"/>
  <c r="R43" i="16"/>
  <c r="AB43" i="16" s="1"/>
  <c r="Q43" i="16"/>
  <c r="AA43" i="16" s="1"/>
  <c r="P43" i="16"/>
  <c r="Z43" i="16" s="1"/>
  <c r="O43" i="16"/>
  <c r="Y43" i="16" s="1"/>
  <c r="N43" i="16"/>
  <c r="X43" i="16" s="1"/>
  <c r="U42" i="16"/>
  <c r="AE42" i="16" s="1"/>
  <c r="T42" i="16"/>
  <c r="AD42" i="16" s="1"/>
  <c r="S42" i="16"/>
  <c r="AC42" i="16" s="1"/>
  <c r="R42" i="16"/>
  <c r="AB42" i="16" s="1"/>
  <c r="Q42" i="16"/>
  <c r="AA42" i="16" s="1"/>
  <c r="P42" i="16"/>
  <c r="Z42" i="16" s="1"/>
  <c r="O42" i="16"/>
  <c r="Y42" i="16" s="1"/>
  <c r="N42" i="16"/>
  <c r="X42" i="16" s="1"/>
  <c r="U41" i="16"/>
  <c r="AE41" i="16" s="1"/>
  <c r="T41" i="16"/>
  <c r="AD41" i="16" s="1"/>
  <c r="S41" i="16"/>
  <c r="AC41" i="16" s="1"/>
  <c r="R41" i="16"/>
  <c r="AB41" i="16" s="1"/>
  <c r="Q41" i="16"/>
  <c r="AA41" i="16" s="1"/>
  <c r="P41" i="16"/>
  <c r="Z41" i="16" s="1"/>
  <c r="O41" i="16"/>
  <c r="Y41" i="16" s="1"/>
  <c r="N41" i="16"/>
  <c r="X41" i="16" s="1"/>
  <c r="U40" i="16"/>
  <c r="AE40" i="16" s="1"/>
  <c r="T40" i="16"/>
  <c r="AD40" i="16" s="1"/>
  <c r="S40" i="16"/>
  <c r="AC40" i="16" s="1"/>
  <c r="R40" i="16"/>
  <c r="AB40" i="16" s="1"/>
  <c r="Q40" i="16"/>
  <c r="AA40" i="16" s="1"/>
  <c r="P40" i="16"/>
  <c r="Z40" i="16" s="1"/>
  <c r="O40" i="16"/>
  <c r="Y40" i="16" s="1"/>
  <c r="N40" i="16"/>
  <c r="X40" i="16" s="1"/>
  <c r="U39" i="16"/>
  <c r="AE39" i="16" s="1"/>
  <c r="T39" i="16"/>
  <c r="AD39" i="16" s="1"/>
  <c r="S39" i="16"/>
  <c r="AC39" i="16" s="1"/>
  <c r="R39" i="16"/>
  <c r="AB39" i="16" s="1"/>
  <c r="Q39" i="16"/>
  <c r="AA39" i="16" s="1"/>
  <c r="P39" i="16"/>
  <c r="Z39" i="16" s="1"/>
  <c r="O39" i="16"/>
  <c r="Y39" i="16" s="1"/>
  <c r="N39" i="16"/>
  <c r="X39" i="16" s="1"/>
  <c r="U38" i="16"/>
  <c r="AE38" i="16" s="1"/>
  <c r="T38" i="16"/>
  <c r="AD38" i="16" s="1"/>
  <c r="S38" i="16"/>
  <c r="AC38" i="16" s="1"/>
  <c r="R38" i="16"/>
  <c r="AB38" i="16" s="1"/>
  <c r="Q38" i="16"/>
  <c r="AA38" i="16" s="1"/>
  <c r="P38" i="16"/>
  <c r="Z38" i="16" s="1"/>
  <c r="O38" i="16"/>
  <c r="Y38" i="16" s="1"/>
  <c r="N38" i="16"/>
  <c r="X38" i="16" s="1"/>
  <c r="U37" i="16"/>
  <c r="AE37" i="16" s="1"/>
  <c r="T37" i="16"/>
  <c r="AD37" i="16" s="1"/>
  <c r="S37" i="16"/>
  <c r="AC37" i="16" s="1"/>
  <c r="R37" i="16"/>
  <c r="AB37" i="16" s="1"/>
  <c r="Q37" i="16"/>
  <c r="AA37" i="16" s="1"/>
  <c r="P37" i="16"/>
  <c r="Z37" i="16" s="1"/>
  <c r="O37" i="16"/>
  <c r="Y37" i="16" s="1"/>
  <c r="N37" i="16"/>
  <c r="X37" i="16" s="1"/>
  <c r="U36" i="16"/>
  <c r="AE36" i="16" s="1"/>
  <c r="T36" i="16"/>
  <c r="AD36" i="16" s="1"/>
  <c r="S36" i="16"/>
  <c r="AC36" i="16" s="1"/>
  <c r="R36" i="16"/>
  <c r="AB36" i="16" s="1"/>
  <c r="Q36" i="16"/>
  <c r="AA36" i="16" s="1"/>
  <c r="P36" i="16"/>
  <c r="Z36" i="16" s="1"/>
  <c r="O36" i="16"/>
  <c r="Y36" i="16" s="1"/>
  <c r="N36" i="16"/>
  <c r="X36" i="16" s="1"/>
  <c r="U35" i="16"/>
  <c r="AE35" i="16" s="1"/>
  <c r="T35" i="16"/>
  <c r="AD35" i="16" s="1"/>
  <c r="S35" i="16"/>
  <c r="AC35" i="16" s="1"/>
  <c r="R35" i="16"/>
  <c r="AB35" i="16" s="1"/>
  <c r="Q35" i="16"/>
  <c r="AA35" i="16" s="1"/>
  <c r="P35" i="16"/>
  <c r="Z35" i="16" s="1"/>
  <c r="O35" i="16"/>
  <c r="Y35" i="16" s="1"/>
  <c r="N35" i="16"/>
  <c r="X35" i="16" s="1"/>
  <c r="U34" i="16"/>
  <c r="AE34" i="16" s="1"/>
  <c r="T34" i="16"/>
  <c r="AD34" i="16" s="1"/>
  <c r="S34" i="16"/>
  <c r="AC34" i="16" s="1"/>
  <c r="R34" i="16"/>
  <c r="AB34" i="16" s="1"/>
  <c r="Q34" i="16"/>
  <c r="AA34" i="16" s="1"/>
  <c r="P34" i="16"/>
  <c r="Z34" i="16" s="1"/>
  <c r="O34" i="16"/>
  <c r="Y34" i="16" s="1"/>
  <c r="N34" i="16"/>
  <c r="X34" i="16" s="1"/>
  <c r="U33" i="16"/>
  <c r="AE33" i="16" s="1"/>
  <c r="T33" i="16"/>
  <c r="AD33" i="16" s="1"/>
  <c r="S33" i="16"/>
  <c r="AC33" i="16" s="1"/>
  <c r="R33" i="16"/>
  <c r="AB33" i="16" s="1"/>
  <c r="Q33" i="16"/>
  <c r="AA33" i="16" s="1"/>
  <c r="P33" i="16"/>
  <c r="Z33" i="16" s="1"/>
  <c r="O33" i="16"/>
  <c r="Y33" i="16" s="1"/>
  <c r="N33" i="16"/>
  <c r="X33" i="16" s="1"/>
  <c r="U32" i="16"/>
  <c r="AE32" i="16" s="1"/>
  <c r="T32" i="16"/>
  <c r="AD32" i="16" s="1"/>
  <c r="S32" i="16"/>
  <c r="AC32" i="16" s="1"/>
  <c r="R32" i="16"/>
  <c r="AB32" i="16" s="1"/>
  <c r="Q32" i="16"/>
  <c r="AA32" i="16" s="1"/>
  <c r="P32" i="16"/>
  <c r="Z32" i="16" s="1"/>
  <c r="O32" i="16"/>
  <c r="Y32" i="16" s="1"/>
  <c r="N32" i="16"/>
  <c r="X32" i="16" s="1"/>
  <c r="U31" i="16"/>
  <c r="AE31" i="16" s="1"/>
  <c r="T31" i="16"/>
  <c r="AD31" i="16" s="1"/>
  <c r="S31" i="16"/>
  <c r="AC31" i="16" s="1"/>
  <c r="R31" i="16"/>
  <c r="AB31" i="16" s="1"/>
  <c r="Q31" i="16"/>
  <c r="AA31" i="16" s="1"/>
  <c r="P31" i="16"/>
  <c r="Z31" i="16" s="1"/>
  <c r="O31" i="16"/>
  <c r="Y31" i="16" s="1"/>
  <c r="N31" i="16"/>
  <c r="X31" i="16" s="1"/>
  <c r="U30" i="16"/>
  <c r="AE30" i="16" s="1"/>
  <c r="T30" i="16"/>
  <c r="AD30" i="16" s="1"/>
  <c r="S30" i="16"/>
  <c r="AC30" i="16" s="1"/>
  <c r="R30" i="16"/>
  <c r="AB30" i="16" s="1"/>
  <c r="Q30" i="16"/>
  <c r="AA30" i="16" s="1"/>
  <c r="P30" i="16"/>
  <c r="Z30" i="16" s="1"/>
  <c r="O30" i="16"/>
  <c r="Y30" i="16" s="1"/>
  <c r="N30" i="16"/>
  <c r="X30" i="16" s="1"/>
  <c r="U29" i="16"/>
  <c r="AE29" i="16" s="1"/>
  <c r="T29" i="16"/>
  <c r="AD29" i="16" s="1"/>
  <c r="S29" i="16"/>
  <c r="AC29" i="16" s="1"/>
  <c r="R29" i="16"/>
  <c r="AB29" i="16" s="1"/>
  <c r="Q29" i="16"/>
  <c r="AA29" i="16" s="1"/>
  <c r="P29" i="16"/>
  <c r="Z29" i="16" s="1"/>
  <c r="O29" i="16"/>
  <c r="Y29" i="16" s="1"/>
  <c r="N29" i="16"/>
  <c r="X29" i="16" s="1"/>
  <c r="AM23" i="15"/>
  <c r="C22" i="15"/>
  <c r="U46" i="15" l="1"/>
  <c r="AE46" i="15" s="1"/>
  <c r="T46" i="15"/>
  <c r="AD46" i="15" s="1"/>
  <c r="S46" i="15"/>
  <c r="AC46" i="15" s="1"/>
  <c r="R46" i="15"/>
  <c r="AB46" i="15" s="1"/>
  <c r="Q46" i="15"/>
  <c r="AA46" i="15" s="1"/>
  <c r="P46" i="15"/>
  <c r="Z46" i="15" s="1"/>
  <c r="O46" i="15"/>
  <c r="Y46" i="15" s="1"/>
  <c r="N46" i="15"/>
  <c r="X46" i="15" s="1"/>
  <c r="U45" i="15"/>
  <c r="AE45" i="15" s="1"/>
  <c r="T45" i="15"/>
  <c r="AD45" i="15" s="1"/>
  <c r="S45" i="15"/>
  <c r="AC45" i="15" s="1"/>
  <c r="R45" i="15"/>
  <c r="AB45" i="15" s="1"/>
  <c r="Q45" i="15"/>
  <c r="AA45" i="15" s="1"/>
  <c r="P45" i="15"/>
  <c r="Z45" i="15" s="1"/>
  <c r="O45" i="15"/>
  <c r="Y45" i="15" s="1"/>
  <c r="N45" i="15"/>
  <c r="X45" i="15" s="1"/>
  <c r="U44" i="15"/>
  <c r="AE44" i="15" s="1"/>
  <c r="T44" i="15"/>
  <c r="AD44" i="15" s="1"/>
  <c r="S44" i="15"/>
  <c r="AC44" i="15" s="1"/>
  <c r="R44" i="15"/>
  <c r="AB44" i="15" s="1"/>
  <c r="Q44" i="15"/>
  <c r="AA44" i="15" s="1"/>
  <c r="P44" i="15"/>
  <c r="Z44" i="15" s="1"/>
  <c r="O44" i="15"/>
  <c r="Y44" i="15" s="1"/>
  <c r="N44" i="15"/>
  <c r="X44" i="15" s="1"/>
  <c r="U43" i="15"/>
  <c r="AE43" i="15" s="1"/>
  <c r="T43" i="15"/>
  <c r="AD43" i="15" s="1"/>
  <c r="S43" i="15"/>
  <c r="AC43" i="15" s="1"/>
  <c r="R43" i="15"/>
  <c r="AB43" i="15" s="1"/>
  <c r="Q43" i="15"/>
  <c r="AA43" i="15" s="1"/>
  <c r="P43" i="15"/>
  <c r="Z43" i="15" s="1"/>
  <c r="O43" i="15"/>
  <c r="Y43" i="15" s="1"/>
  <c r="N43" i="15"/>
  <c r="X43" i="15" s="1"/>
  <c r="U42" i="15"/>
  <c r="AE42" i="15" s="1"/>
  <c r="T42" i="15"/>
  <c r="AD42" i="15" s="1"/>
  <c r="S42" i="15"/>
  <c r="AC42" i="15" s="1"/>
  <c r="R42" i="15"/>
  <c r="AB42" i="15" s="1"/>
  <c r="Q42" i="15"/>
  <c r="AA42" i="15" s="1"/>
  <c r="P42" i="15"/>
  <c r="Z42" i="15" s="1"/>
  <c r="O42" i="15"/>
  <c r="Y42" i="15" s="1"/>
  <c r="N42" i="15"/>
  <c r="X42" i="15" s="1"/>
  <c r="U41" i="15"/>
  <c r="AE41" i="15" s="1"/>
  <c r="T41" i="15"/>
  <c r="AD41" i="15" s="1"/>
  <c r="S41" i="15"/>
  <c r="AC41" i="15" s="1"/>
  <c r="R41" i="15"/>
  <c r="AB41" i="15" s="1"/>
  <c r="Q41" i="15"/>
  <c r="AA41" i="15" s="1"/>
  <c r="P41" i="15"/>
  <c r="Z41" i="15" s="1"/>
  <c r="O41" i="15"/>
  <c r="Y41" i="15" s="1"/>
  <c r="N41" i="15"/>
  <c r="X41" i="15" s="1"/>
  <c r="U40" i="15"/>
  <c r="AE40" i="15" s="1"/>
  <c r="T40" i="15"/>
  <c r="AD40" i="15" s="1"/>
  <c r="S40" i="15"/>
  <c r="AC40" i="15" s="1"/>
  <c r="R40" i="15"/>
  <c r="AB40" i="15" s="1"/>
  <c r="Q40" i="15"/>
  <c r="AA40" i="15" s="1"/>
  <c r="P40" i="15"/>
  <c r="Z40" i="15" s="1"/>
  <c r="O40" i="15"/>
  <c r="Y40" i="15" s="1"/>
  <c r="N40" i="15"/>
  <c r="X40" i="15" s="1"/>
  <c r="U39" i="15"/>
  <c r="AE39" i="15" s="1"/>
  <c r="T39" i="15"/>
  <c r="AD39" i="15" s="1"/>
  <c r="S39" i="15"/>
  <c r="AC39" i="15" s="1"/>
  <c r="R39" i="15"/>
  <c r="AB39" i="15" s="1"/>
  <c r="Q39" i="15"/>
  <c r="AA39" i="15" s="1"/>
  <c r="P39" i="15"/>
  <c r="Z39" i="15" s="1"/>
  <c r="O39" i="15"/>
  <c r="Y39" i="15" s="1"/>
  <c r="N39" i="15"/>
  <c r="X39" i="15" s="1"/>
  <c r="U38" i="15"/>
  <c r="AE38" i="15" s="1"/>
  <c r="T38" i="15"/>
  <c r="AD38" i="15" s="1"/>
  <c r="S38" i="15"/>
  <c r="AC38" i="15" s="1"/>
  <c r="R38" i="15"/>
  <c r="AB38" i="15" s="1"/>
  <c r="Q38" i="15"/>
  <c r="AA38" i="15" s="1"/>
  <c r="P38" i="15"/>
  <c r="Z38" i="15" s="1"/>
  <c r="O38" i="15"/>
  <c r="Y38" i="15" s="1"/>
  <c r="N38" i="15"/>
  <c r="X38" i="15" s="1"/>
  <c r="U37" i="15"/>
  <c r="AE37" i="15" s="1"/>
  <c r="T37" i="15"/>
  <c r="AD37" i="15" s="1"/>
  <c r="S37" i="15"/>
  <c r="AC37" i="15" s="1"/>
  <c r="R37" i="15"/>
  <c r="AB37" i="15" s="1"/>
  <c r="Q37" i="15"/>
  <c r="AA37" i="15" s="1"/>
  <c r="P37" i="15"/>
  <c r="Z37" i="15" s="1"/>
  <c r="O37" i="15"/>
  <c r="Y37" i="15" s="1"/>
  <c r="N37" i="15"/>
  <c r="X37" i="15" s="1"/>
  <c r="U36" i="15"/>
  <c r="AE36" i="15" s="1"/>
  <c r="T36" i="15"/>
  <c r="AD36" i="15" s="1"/>
  <c r="S36" i="15"/>
  <c r="AC36" i="15" s="1"/>
  <c r="R36" i="15"/>
  <c r="AB36" i="15" s="1"/>
  <c r="Q36" i="15"/>
  <c r="AA36" i="15" s="1"/>
  <c r="P36" i="15"/>
  <c r="Z36" i="15" s="1"/>
  <c r="O36" i="15"/>
  <c r="Y36" i="15" s="1"/>
  <c r="N36" i="15"/>
  <c r="X36" i="15" s="1"/>
  <c r="U35" i="15"/>
  <c r="AE35" i="15" s="1"/>
  <c r="T35" i="15"/>
  <c r="AD35" i="15" s="1"/>
  <c r="S35" i="15"/>
  <c r="AC35" i="15" s="1"/>
  <c r="R35" i="15"/>
  <c r="AB35" i="15" s="1"/>
  <c r="Q35" i="15"/>
  <c r="AA35" i="15" s="1"/>
  <c r="P35" i="15"/>
  <c r="Z35" i="15" s="1"/>
  <c r="O35" i="15"/>
  <c r="Y35" i="15" s="1"/>
  <c r="N35" i="15"/>
  <c r="X35" i="15" s="1"/>
  <c r="U34" i="15"/>
  <c r="AE34" i="15" s="1"/>
  <c r="T34" i="15"/>
  <c r="AD34" i="15" s="1"/>
  <c r="S34" i="15"/>
  <c r="AC34" i="15" s="1"/>
  <c r="R34" i="15"/>
  <c r="AB34" i="15" s="1"/>
  <c r="Q34" i="15"/>
  <c r="AA34" i="15" s="1"/>
  <c r="P34" i="15"/>
  <c r="Z34" i="15" s="1"/>
  <c r="O34" i="15"/>
  <c r="Y34" i="15" s="1"/>
  <c r="N34" i="15"/>
  <c r="X34" i="15" s="1"/>
  <c r="U33" i="15"/>
  <c r="AE33" i="15" s="1"/>
  <c r="T33" i="15"/>
  <c r="AD33" i="15" s="1"/>
  <c r="S33" i="15"/>
  <c r="AC33" i="15" s="1"/>
  <c r="R33" i="15"/>
  <c r="AB33" i="15" s="1"/>
  <c r="Q33" i="15"/>
  <c r="AA33" i="15" s="1"/>
  <c r="P33" i="15"/>
  <c r="Z33" i="15" s="1"/>
  <c r="O33" i="15"/>
  <c r="Y33" i="15" s="1"/>
  <c r="N33" i="15"/>
  <c r="X33" i="15" s="1"/>
  <c r="U32" i="15"/>
  <c r="AE32" i="15" s="1"/>
  <c r="T32" i="15"/>
  <c r="AD32" i="15" s="1"/>
  <c r="S32" i="15"/>
  <c r="AC32" i="15" s="1"/>
  <c r="R32" i="15"/>
  <c r="AB32" i="15" s="1"/>
  <c r="Q32" i="15"/>
  <c r="AA32" i="15" s="1"/>
  <c r="P32" i="15"/>
  <c r="Z32" i="15" s="1"/>
  <c r="O32" i="15"/>
  <c r="Y32" i="15" s="1"/>
  <c r="N32" i="15"/>
  <c r="X32" i="15" s="1"/>
  <c r="U31" i="15"/>
  <c r="AE31" i="15" s="1"/>
  <c r="T31" i="15"/>
  <c r="AD31" i="15" s="1"/>
  <c r="S31" i="15"/>
  <c r="AC31" i="15" s="1"/>
  <c r="R31" i="15"/>
  <c r="AB31" i="15" s="1"/>
  <c r="Q31" i="15"/>
  <c r="AA31" i="15" s="1"/>
  <c r="P31" i="15"/>
  <c r="Z31" i="15" s="1"/>
  <c r="O31" i="15"/>
  <c r="Y31" i="15" s="1"/>
  <c r="N31" i="15"/>
  <c r="X31" i="15" s="1"/>
  <c r="U30" i="15"/>
  <c r="AE30" i="15" s="1"/>
  <c r="T30" i="15"/>
  <c r="AD30" i="15" s="1"/>
  <c r="S30" i="15"/>
  <c r="AC30" i="15" s="1"/>
  <c r="R30" i="15"/>
  <c r="AB30" i="15" s="1"/>
  <c r="Q30" i="15"/>
  <c r="AA30" i="15" s="1"/>
  <c r="P30" i="15"/>
  <c r="Z30" i="15" s="1"/>
  <c r="O30" i="15"/>
  <c r="Y30" i="15" s="1"/>
  <c r="N30" i="15"/>
  <c r="X30" i="15" s="1"/>
  <c r="U29" i="15"/>
  <c r="AE29" i="15" s="1"/>
  <c r="T29" i="15"/>
  <c r="AD29" i="15" s="1"/>
  <c r="S29" i="15"/>
  <c r="AC29" i="15" s="1"/>
  <c r="R29" i="15"/>
  <c r="AB29" i="15" s="1"/>
  <c r="Q29" i="15"/>
  <c r="AA29" i="15" s="1"/>
  <c r="P29" i="15"/>
  <c r="Z29" i="15" s="1"/>
  <c r="O29" i="15"/>
  <c r="Y29" i="15" s="1"/>
  <c r="N29" i="15"/>
  <c r="X29" i="15" s="1"/>
  <c r="U28" i="15"/>
  <c r="AE28" i="15" s="1"/>
  <c r="T28" i="15"/>
  <c r="AD28" i="15" s="1"/>
  <c r="S28" i="15"/>
  <c r="AC28" i="15" s="1"/>
  <c r="R28" i="15"/>
  <c r="AB28" i="15" s="1"/>
  <c r="Q28" i="15"/>
  <c r="AA28" i="15" s="1"/>
  <c r="P28" i="15"/>
  <c r="Z28" i="15" s="1"/>
  <c r="O28" i="15"/>
  <c r="Y28" i="15" s="1"/>
  <c r="N28" i="15"/>
  <c r="X28" i="15" s="1"/>
  <c r="U41" i="14" l="1"/>
  <c r="AE41" i="14" s="1"/>
  <c r="T41" i="14"/>
  <c r="AD41" i="14" s="1"/>
  <c r="S41" i="14"/>
  <c r="AC41" i="14" s="1"/>
  <c r="R41" i="14"/>
  <c r="AB41" i="14" s="1"/>
  <c r="Q41" i="14"/>
  <c r="AA41" i="14" s="1"/>
  <c r="P41" i="14"/>
  <c r="Z41" i="14" s="1"/>
  <c r="O41" i="14"/>
  <c r="Y41" i="14" s="1"/>
  <c r="N41" i="14"/>
  <c r="X41" i="14" s="1"/>
  <c r="U40" i="14"/>
  <c r="AE40" i="14" s="1"/>
  <c r="T40" i="14"/>
  <c r="AD40" i="14" s="1"/>
  <c r="S40" i="14"/>
  <c r="AC40" i="14" s="1"/>
  <c r="R40" i="14"/>
  <c r="AB40" i="14" s="1"/>
  <c r="Q40" i="14"/>
  <c r="AA40" i="14" s="1"/>
  <c r="P40" i="14"/>
  <c r="Z40" i="14" s="1"/>
  <c r="O40" i="14"/>
  <c r="Y40" i="14" s="1"/>
  <c r="N40" i="14"/>
  <c r="X40" i="14" s="1"/>
  <c r="U39" i="14"/>
  <c r="AE39" i="14" s="1"/>
  <c r="T39" i="14"/>
  <c r="AD39" i="14" s="1"/>
  <c r="S39" i="14"/>
  <c r="AC39" i="14" s="1"/>
  <c r="R39" i="14"/>
  <c r="AB39" i="14" s="1"/>
  <c r="Q39" i="14"/>
  <c r="AA39" i="14" s="1"/>
  <c r="P39" i="14"/>
  <c r="Z39" i="14" s="1"/>
  <c r="O39" i="14"/>
  <c r="Y39" i="14" s="1"/>
  <c r="N39" i="14"/>
  <c r="X39" i="14" s="1"/>
  <c r="AB38" i="14"/>
  <c r="U38" i="14"/>
  <c r="AE38" i="14" s="1"/>
  <c r="T38" i="14"/>
  <c r="AD38" i="14" s="1"/>
  <c r="S38" i="14"/>
  <c r="AC38" i="14" s="1"/>
  <c r="R38" i="14"/>
  <c r="Q38" i="14"/>
  <c r="AA38" i="14" s="1"/>
  <c r="P38" i="14"/>
  <c r="Z38" i="14" s="1"/>
  <c r="O38" i="14"/>
  <c r="Y38" i="14" s="1"/>
  <c r="N38" i="14"/>
  <c r="X38" i="14" s="1"/>
  <c r="U37" i="14"/>
  <c r="AE37" i="14" s="1"/>
  <c r="T37" i="14"/>
  <c r="AD37" i="14" s="1"/>
  <c r="S37" i="14"/>
  <c r="AC37" i="14" s="1"/>
  <c r="R37" i="14"/>
  <c r="AB37" i="14" s="1"/>
  <c r="Q37" i="14"/>
  <c r="AA37" i="14" s="1"/>
  <c r="P37" i="14"/>
  <c r="Z37" i="14" s="1"/>
  <c r="O37" i="14"/>
  <c r="Y37" i="14" s="1"/>
  <c r="N37" i="14"/>
  <c r="X37" i="14" s="1"/>
  <c r="AB36" i="14"/>
  <c r="U36" i="14"/>
  <c r="AE36" i="14" s="1"/>
  <c r="T36" i="14"/>
  <c r="AD36" i="14" s="1"/>
  <c r="S36" i="14"/>
  <c r="AC36" i="14" s="1"/>
  <c r="R36" i="14"/>
  <c r="Q36" i="14"/>
  <c r="AA36" i="14" s="1"/>
  <c r="P36" i="14"/>
  <c r="Z36" i="14" s="1"/>
  <c r="O36" i="14"/>
  <c r="Y36" i="14" s="1"/>
  <c r="N36" i="14"/>
  <c r="X36" i="14" s="1"/>
  <c r="U35" i="14"/>
  <c r="AE35" i="14" s="1"/>
  <c r="T35" i="14"/>
  <c r="AD35" i="14" s="1"/>
  <c r="S35" i="14"/>
  <c r="AC35" i="14" s="1"/>
  <c r="R35" i="14"/>
  <c r="AB35" i="14" s="1"/>
  <c r="Q35" i="14"/>
  <c r="AA35" i="14" s="1"/>
  <c r="P35" i="14"/>
  <c r="Z35" i="14" s="1"/>
  <c r="O35" i="14"/>
  <c r="Y35" i="14" s="1"/>
  <c r="N35" i="14"/>
  <c r="X35" i="14" s="1"/>
  <c r="AB34" i="14"/>
  <c r="U34" i="14"/>
  <c r="AE34" i="14" s="1"/>
  <c r="T34" i="14"/>
  <c r="AD34" i="14" s="1"/>
  <c r="S34" i="14"/>
  <c r="AC34" i="14" s="1"/>
  <c r="R34" i="14"/>
  <c r="Q34" i="14"/>
  <c r="AA34" i="14" s="1"/>
  <c r="P34" i="14"/>
  <c r="Z34" i="14" s="1"/>
  <c r="O34" i="14"/>
  <c r="Y34" i="14" s="1"/>
  <c r="N34" i="14"/>
  <c r="X34" i="14" s="1"/>
  <c r="U33" i="14"/>
  <c r="AE33" i="14" s="1"/>
  <c r="T33" i="14"/>
  <c r="AD33" i="14" s="1"/>
  <c r="S33" i="14"/>
  <c r="AC33" i="14" s="1"/>
  <c r="R33" i="14"/>
  <c r="AB33" i="14" s="1"/>
  <c r="Q33" i="14"/>
  <c r="AA33" i="14" s="1"/>
  <c r="P33" i="14"/>
  <c r="Z33" i="14" s="1"/>
  <c r="O33" i="14"/>
  <c r="Y33" i="14" s="1"/>
  <c r="N33" i="14"/>
  <c r="X33" i="14" s="1"/>
  <c r="AE32" i="14"/>
  <c r="U32" i="14"/>
  <c r="T32" i="14"/>
  <c r="AD32" i="14" s="1"/>
  <c r="S32" i="14"/>
  <c r="AC32" i="14" s="1"/>
  <c r="R32" i="14"/>
  <c r="AB32" i="14" s="1"/>
  <c r="Q32" i="14"/>
  <c r="AA32" i="14" s="1"/>
  <c r="P32" i="14"/>
  <c r="Z32" i="14" s="1"/>
  <c r="O32" i="14"/>
  <c r="Y32" i="14" s="1"/>
  <c r="N32" i="14"/>
  <c r="X32" i="14" s="1"/>
  <c r="U31" i="14"/>
  <c r="AE31" i="14" s="1"/>
  <c r="T31" i="14"/>
  <c r="AD31" i="14" s="1"/>
  <c r="S31" i="14"/>
  <c r="AC31" i="14" s="1"/>
  <c r="R31" i="14"/>
  <c r="AB31" i="14" s="1"/>
  <c r="Q31" i="14"/>
  <c r="AA31" i="14" s="1"/>
  <c r="P31" i="14"/>
  <c r="Z31" i="14" s="1"/>
  <c r="O31" i="14"/>
  <c r="Y31" i="14" s="1"/>
  <c r="N31" i="14"/>
  <c r="X31" i="14" s="1"/>
  <c r="AA30" i="14"/>
  <c r="U30" i="14"/>
  <c r="AE30" i="14" s="1"/>
  <c r="T30" i="14"/>
  <c r="AD30" i="14" s="1"/>
  <c r="S30" i="14"/>
  <c r="AC30" i="14" s="1"/>
  <c r="R30" i="14"/>
  <c r="AB30" i="14" s="1"/>
  <c r="Q30" i="14"/>
  <c r="P30" i="14"/>
  <c r="Z30" i="14" s="1"/>
  <c r="O30" i="14"/>
  <c r="Y30" i="14" s="1"/>
  <c r="N30" i="14"/>
  <c r="X30" i="14" s="1"/>
  <c r="AE29" i="14"/>
  <c r="U29" i="14"/>
  <c r="T29" i="14"/>
  <c r="AD29" i="14" s="1"/>
  <c r="S29" i="14"/>
  <c r="AC29" i="14" s="1"/>
  <c r="R29" i="14"/>
  <c r="AB29" i="14" s="1"/>
  <c r="Q29" i="14"/>
  <c r="AA29" i="14" s="1"/>
  <c r="P29" i="14"/>
  <c r="Z29" i="14" s="1"/>
  <c r="O29" i="14"/>
  <c r="Y29" i="14" s="1"/>
  <c r="N29" i="14"/>
  <c r="X29" i="14" s="1"/>
  <c r="U28" i="14"/>
  <c r="AE28" i="14" s="1"/>
  <c r="T28" i="14"/>
  <c r="AD28" i="14" s="1"/>
  <c r="S28" i="14"/>
  <c r="AC28" i="14" s="1"/>
  <c r="R28" i="14"/>
  <c r="AB28" i="14" s="1"/>
  <c r="Q28" i="14"/>
  <c r="AA28" i="14" s="1"/>
  <c r="P28" i="14"/>
  <c r="Z28" i="14" s="1"/>
  <c r="O28" i="14"/>
  <c r="Y28" i="14" s="1"/>
  <c r="N28" i="14"/>
  <c r="X28" i="14" s="1"/>
  <c r="AA27" i="14"/>
  <c r="U27" i="14"/>
  <c r="AE27" i="14" s="1"/>
  <c r="T27" i="14"/>
  <c r="AD27" i="14" s="1"/>
  <c r="S27" i="14"/>
  <c r="AC27" i="14" s="1"/>
  <c r="R27" i="14"/>
  <c r="AB27" i="14" s="1"/>
  <c r="Q27" i="14"/>
  <c r="P27" i="14"/>
  <c r="Z27" i="14" s="1"/>
  <c r="O27" i="14"/>
  <c r="Y27" i="14" s="1"/>
  <c r="N27" i="14"/>
  <c r="X27" i="14" s="1"/>
  <c r="AE26" i="14"/>
  <c r="U26" i="14"/>
  <c r="T26" i="14"/>
  <c r="AD26" i="14" s="1"/>
  <c r="S26" i="14"/>
  <c r="AC26" i="14" s="1"/>
  <c r="R26" i="14"/>
  <c r="AB26" i="14" s="1"/>
  <c r="Q26" i="14"/>
  <c r="AA26" i="14" s="1"/>
  <c r="P26" i="14"/>
  <c r="Z26" i="14" s="1"/>
  <c r="O26" i="14"/>
  <c r="Y26" i="14" s="1"/>
  <c r="N26" i="14"/>
  <c r="X26" i="14" s="1"/>
  <c r="U25" i="14"/>
  <c r="AE25" i="14" s="1"/>
  <c r="T25" i="14"/>
  <c r="AD25" i="14" s="1"/>
  <c r="S25" i="14"/>
  <c r="AC25" i="14" s="1"/>
  <c r="R25" i="14"/>
  <c r="AB25" i="14" s="1"/>
  <c r="Q25" i="14"/>
  <c r="AA25" i="14" s="1"/>
  <c r="P25" i="14"/>
  <c r="Z25" i="14" s="1"/>
  <c r="O25" i="14"/>
  <c r="Y25" i="14" s="1"/>
  <c r="N25" i="14"/>
  <c r="X25" i="14" s="1"/>
  <c r="AA24" i="14"/>
  <c r="U24" i="14"/>
  <c r="AE24" i="14" s="1"/>
  <c r="T24" i="14"/>
  <c r="AD24" i="14" s="1"/>
  <c r="S24" i="14"/>
  <c r="AC24" i="14" s="1"/>
  <c r="R24" i="14"/>
  <c r="AB24" i="14" s="1"/>
  <c r="Q24" i="14"/>
  <c r="P24" i="14"/>
  <c r="Z24" i="14" s="1"/>
  <c r="O24" i="14"/>
  <c r="Y24" i="14" s="1"/>
  <c r="N24" i="14"/>
  <c r="X24" i="14" s="1"/>
  <c r="AE23" i="14"/>
  <c r="U23" i="14"/>
  <c r="T23" i="14"/>
  <c r="AD23" i="14" s="1"/>
  <c r="S23" i="14"/>
  <c r="AC23" i="14" s="1"/>
  <c r="R23" i="14"/>
  <c r="AB23" i="14" s="1"/>
  <c r="Q23" i="14"/>
  <c r="AA23" i="14" s="1"/>
  <c r="P23" i="14"/>
  <c r="Z23" i="14" s="1"/>
  <c r="O23" i="14"/>
  <c r="Y23" i="14" s="1"/>
  <c r="N23" i="14"/>
  <c r="X23" i="14" s="1"/>
  <c r="U41" i="13"/>
  <c r="AE41" i="13" s="1"/>
  <c r="T41" i="13"/>
  <c r="AD41" i="13" s="1"/>
  <c r="S41" i="13"/>
  <c r="AC41" i="13" s="1"/>
  <c r="R41" i="13"/>
  <c r="AB41" i="13" s="1"/>
  <c r="Q41" i="13"/>
  <c r="AA41" i="13" s="1"/>
  <c r="P41" i="13"/>
  <c r="Z41" i="13" s="1"/>
  <c r="O41" i="13"/>
  <c r="Y41" i="13" s="1"/>
  <c r="N41" i="13"/>
  <c r="X41" i="13" s="1"/>
  <c r="U40" i="13"/>
  <c r="AE40" i="13" s="1"/>
  <c r="T40" i="13"/>
  <c r="AD40" i="13" s="1"/>
  <c r="S40" i="13"/>
  <c r="AC40" i="13" s="1"/>
  <c r="R40" i="13"/>
  <c r="AB40" i="13" s="1"/>
  <c r="Q40" i="13"/>
  <c r="AA40" i="13" s="1"/>
  <c r="P40" i="13"/>
  <c r="Z40" i="13" s="1"/>
  <c r="O40" i="13"/>
  <c r="Y40" i="13" s="1"/>
  <c r="N40" i="13"/>
  <c r="X40" i="13" s="1"/>
  <c r="U39" i="13"/>
  <c r="AE39" i="13" s="1"/>
  <c r="T39" i="13"/>
  <c r="AD39" i="13" s="1"/>
  <c r="S39" i="13"/>
  <c r="AC39" i="13" s="1"/>
  <c r="R39" i="13"/>
  <c r="AB39" i="13" s="1"/>
  <c r="Q39" i="13"/>
  <c r="AA39" i="13" s="1"/>
  <c r="P39" i="13"/>
  <c r="Z39" i="13" s="1"/>
  <c r="O39" i="13"/>
  <c r="Y39" i="13" s="1"/>
  <c r="N39" i="13"/>
  <c r="X39" i="13" s="1"/>
  <c r="U38" i="13"/>
  <c r="AE38" i="13" s="1"/>
  <c r="T38" i="13"/>
  <c r="AD38" i="13" s="1"/>
  <c r="S38" i="13"/>
  <c r="AC38" i="13" s="1"/>
  <c r="R38" i="13"/>
  <c r="AB38" i="13" s="1"/>
  <c r="Q38" i="13"/>
  <c r="AA38" i="13" s="1"/>
  <c r="P38" i="13"/>
  <c r="Z38" i="13" s="1"/>
  <c r="O38" i="13"/>
  <c r="Y38" i="13" s="1"/>
  <c r="N38" i="13"/>
  <c r="X38" i="13" s="1"/>
  <c r="U37" i="13"/>
  <c r="AE37" i="13" s="1"/>
  <c r="T37" i="13"/>
  <c r="AD37" i="13" s="1"/>
  <c r="S37" i="13"/>
  <c r="AC37" i="13" s="1"/>
  <c r="R37" i="13"/>
  <c r="AB37" i="13" s="1"/>
  <c r="Q37" i="13"/>
  <c r="AA37" i="13" s="1"/>
  <c r="P37" i="13"/>
  <c r="Z37" i="13" s="1"/>
  <c r="O37" i="13"/>
  <c r="Y37" i="13" s="1"/>
  <c r="N37" i="13"/>
  <c r="X37" i="13" s="1"/>
  <c r="U36" i="13"/>
  <c r="AE36" i="13" s="1"/>
  <c r="T36" i="13"/>
  <c r="AD36" i="13" s="1"/>
  <c r="S36" i="13"/>
  <c r="AC36" i="13" s="1"/>
  <c r="R36" i="13"/>
  <c r="AB36" i="13" s="1"/>
  <c r="Q36" i="13"/>
  <c r="AA36" i="13" s="1"/>
  <c r="P36" i="13"/>
  <c r="Z36" i="13" s="1"/>
  <c r="O36" i="13"/>
  <c r="Y36" i="13" s="1"/>
  <c r="N36" i="13"/>
  <c r="X36" i="13" s="1"/>
  <c r="U35" i="13"/>
  <c r="AE35" i="13" s="1"/>
  <c r="T35" i="13"/>
  <c r="AD35" i="13" s="1"/>
  <c r="S35" i="13"/>
  <c r="AC35" i="13" s="1"/>
  <c r="R35" i="13"/>
  <c r="AB35" i="13" s="1"/>
  <c r="Q35" i="13"/>
  <c r="AA35" i="13" s="1"/>
  <c r="P35" i="13"/>
  <c r="Z35" i="13" s="1"/>
  <c r="O35" i="13"/>
  <c r="Y35" i="13" s="1"/>
  <c r="N35" i="13"/>
  <c r="X35" i="13" s="1"/>
  <c r="AA34" i="13"/>
  <c r="U34" i="13"/>
  <c r="AE34" i="13" s="1"/>
  <c r="T34" i="13"/>
  <c r="AD34" i="13" s="1"/>
  <c r="S34" i="13"/>
  <c r="AC34" i="13" s="1"/>
  <c r="R34" i="13"/>
  <c r="AB34" i="13" s="1"/>
  <c r="Q34" i="13"/>
  <c r="P34" i="13"/>
  <c r="Z34" i="13" s="1"/>
  <c r="O34" i="13"/>
  <c r="Y34" i="13" s="1"/>
  <c r="N34" i="13"/>
  <c r="X34" i="13" s="1"/>
  <c r="AE33" i="13"/>
  <c r="AA33" i="13"/>
  <c r="U33" i="13"/>
  <c r="T33" i="13"/>
  <c r="AD33" i="13" s="1"/>
  <c r="S33" i="13"/>
  <c r="AC33" i="13" s="1"/>
  <c r="R33" i="13"/>
  <c r="AB33" i="13" s="1"/>
  <c r="Q33" i="13"/>
  <c r="P33" i="13"/>
  <c r="Z33" i="13" s="1"/>
  <c r="O33" i="13"/>
  <c r="Y33" i="13" s="1"/>
  <c r="N33" i="13"/>
  <c r="X33" i="13" s="1"/>
  <c r="AA32" i="13"/>
  <c r="U32" i="13"/>
  <c r="AE32" i="13" s="1"/>
  <c r="T32" i="13"/>
  <c r="AD32" i="13" s="1"/>
  <c r="S32" i="13"/>
  <c r="AC32" i="13" s="1"/>
  <c r="R32" i="13"/>
  <c r="AB32" i="13" s="1"/>
  <c r="Q32" i="13"/>
  <c r="P32" i="13"/>
  <c r="Z32" i="13" s="1"/>
  <c r="O32" i="13"/>
  <c r="Y32" i="13" s="1"/>
  <c r="N32" i="13"/>
  <c r="X32" i="13" s="1"/>
  <c r="U31" i="13"/>
  <c r="AE31" i="13" s="1"/>
  <c r="T31" i="13"/>
  <c r="AD31" i="13" s="1"/>
  <c r="S31" i="13"/>
  <c r="AC31" i="13" s="1"/>
  <c r="R31" i="13"/>
  <c r="AB31" i="13" s="1"/>
  <c r="Q31" i="13"/>
  <c r="AA31" i="13" s="1"/>
  <c r="P31" i="13"/>
  <c r="Z31" i="13" s="1"/>
  <c r="O31" i="13"/>
  <c r="Y31" i="13" s="1"/>
  <c r="N31" i="13"/>
  <c r="X31" i="13" s="1"/>
  <c r="AE30" i="13"/>
  <c r="Y30" i="13"/>
  <c r="U30" i="13"/>
  <c r="T30" i="13"/>
  <c r="AD30" i="13" s="1"/>
  <c r="S30" i="13"/>
  <c r="AC30" i="13" s="1"/>
  <c r="R30" i="13"/>
  <c r="AB30" i="13" s="1"/>
  <c r="Q30" i="13"/>
  <c r="AA30" i="13" s="1"/>
  <c r="P30" i="13"/>
  <c r="Z30" i="13" s="1"/>
  <c r="O30" i="13"/>
  <c r="N30" i="13"/>
  <c r="X30" i="13" s="1"/>
  <c r="AE29" i="13"/>
  <c r="U29" i="13"/>
  <c r="T29" i="13"/>
  <c r="AD29" i="13" s="1"/>
  <c r="S29" i="13"/>
  <c r="AC29" i="13" s="1"/>
  <c r="R29" i="13"/>
  <c r="AB29" i="13" s="1"/>
  <c r="Q29" i="13"/>
  <c r="AA29" i="13" s="1"/>
  <c r="P29" i="13"/>
  <c r="Z29" i="13" s="1"/>
  <c r="O29" i="13"/>
  <c r="Y29" i="13" s="1"/>
  <c r="N29" i="13"/>
  <c r="X29" i="13" s="1"/>
  <c r="AE28" i="13"/>
  <c r="Y28" i="13"/>
  <c r="U28" i="13"/>
  <c r="T28" i="13"/>
  <c r="AD28" i="13" s="1"/>
  <c r="S28" i="13"/>
  <c r="AC28" i="13" s="1"/>
  <c r="R28" i="13"/>
  <c r="AB28" i="13" s="1"/>
  <c r="Q28" i="13"/>
  <c r="AA28" i="13" s="1"/>
  <c r="P28" i="13"/>
  <c r="Z28" i="13" s="1"/>
  <c r="O28" i="13"/>
  <c r="N28" i="13"/>
  <c r="X28" i="13" s="1"/>
  <c r="U27" i="13"/>
  <c r="AE27" i="13" s="1"/>
  <c r="T27" i="13"/>
  <c r="AD27" i="13" s="1"/>
  <c r="S27" i="13"/>
  <c r="AC27" i="13" s="1"/>
  <c r="R27" i="13"/>
  <c r="AB27" i="13" s="1"/>
  <c r="Q27" i="13"/>
  <c r="AA27" i="13" s="1"/>
  <c r="P27" i="13"/>
  <c r="Z27" i="13" s="1"/>
  <c r="O27" i="13"/>
  <c r="Y27" i="13" s="1"/>
  <c r="N27" i="13"/>
  <c r="X27" i="13" s="1"/>
  <c r="U26" i="13"/>
  <c r="AE26" i="13" s="1"/>
  <c r="T26" i="13"/>
  <c r="AD26" i="13" s="1"/>
  <c r="S26" i="13"/>
  <c r="AC26" i="13" s="1"/>
  <c r="R26" i="13"/>
  <c r="AB26" i="13" s="1"/>
  <c r="Q26" i="13"/>
  <c r="AA26" i="13" s="1"/>
  <c r="P26" i="13"/>
  <c r="Z26" i="13" s="1"/>
  <c r="O26" i="13"/>
  <c r="Y26" i="13" s="1"/>
  <c r="N26" i="13"/>
  <c r="X26" i="13" s="1"/>
  <c r="U25" i="13"/>
  <c r="AE25" i="13" s="1"/>
  <c r="T25" i="13"/>
  <c r="AD25" i="13" s="1"/>
  <c r="S25" i="13"/>
  <c r="AC25" i="13" s="1"/>
  <c r="R25" i="13"/>
  <c r="AB25" i="13" s="1"/>
  <c r="Q25" i="13"/>
  <c r="AA25" i="13" s="1"/>
  <c r="P25" i="13"/>
  <c r="Z25" i="13" s="1"/>
  <c r="O25" i="13"/>
  <c r="Y25" i="13" s="1"/>
  <c r="N25" i="13"/>
  <c r="X25" i="13" s="1"/>
  <c r="AE24" i="13"/>
  <c r="Y24" i="13"/>
  <c r="U24" i="13"/>
  <c r="T24" i="13"/>
  <c r="AD24" i="13" s="1"/>
  <c r="S24" i="13"/>
  <c r="AC24" i="13" s="1"/>
  <c r="R24" i="13"/>
  <c r="AB24" i="13" s="1"/>
  <c r="Q24" i="13"/>
  <c r="AA24" i="13" s="1"/>
  <c r="P24" i="13"/>
  <c r="Z24" i="13" s="1"/>
  <c r="O24" i="13"/>
  <c r="N24" i="13"/>
  <c r="X24" i="13" s="1"/>
  <c r="AE23" i="13"/>
  <c r="AA23" i="13"/>
  <c r="U23" i="13"/>
  <c r="T23" i="13"/>
  <c r="AD23" i="13" s="1"/>
  <c r="S23" i="13"/>
  <c r="AC23" i="13" s="1"/>
  <c r="R23" i="13"/>
  <c r="AB23" i="13" s="1"/>
  <c r="Q23" i="13"/>
  <c r="P23" i="13"/>
  <c r="Z23" i="13" s="1"/>
  <c r="O23" i="13"/>
  <c r="Y23" i="13" s="1"/>
  <c r="N23" i="13"/>
  <c r="X23" i="13" s="1"/>
  <c r="N24" i="9" l="1"/>
  <c r="X24" i="9" s="1"/>
  <c r="U42" i="9"/>
  <c r="T42" i="9"/>
  <c r="AD42" i="9" s="1"/>
  <c r="S42" i="9"/>
  <c r="R42" i="9"/>
  <c r="AB42" i="9" s="1"/>
  <c r="Q42" i="9"/>
  <c r="P42" i="9"/>
  <c r="Z42" i="9" s="1"/>
  <c r="O42" i="9"/>
  <c r="N42" i="9"/>
  <c r="X42" i="9" s="1"/>
  <c r="U41" i="9"/>
  <c r="AE41" i="9" s="1"/>
  <c r="T41" i="9"/>
  <c r="AD41" i="9" s="1"/>
  <c r="S41" i="9"/>
  <c r="AC41" i="9" s="1"/>
  <c r="R41" i="9"/>
  <c r="AB41" i="9" s="1"/>
  <c r="Q41" i="9"/>
  <c r="AA41" i="9" s="1"/>
  <c r="P41" i="9"/>
  <c r="Z41" i="9" s="1"/>
  <c r="O41" i="9"/>
  <c r="Y41" i="9" s="1"/>
  <c r="N41" i="9"/>
  <c r="X41" i="9" s="1"/>
  <c r="U40" i="9"/>
  <c r="T40" i="9"/>
  <c r="AD40" i="9" s="1"/>
  <c r="S40" i="9"/>
  <c r="R40" i="9"/>
  <c r="AB40" i="9" s="1"/>
  <c r="Q40" i="9"/>
  <c r="P40" i="9"/>
  <c r="Z40" i="9" s="1"/>
  <c r="O40" i="9"/>
  <c r="N40" i="9"/>
  <c r="X40" i="9" s="1"/>
  <c r="U39" i="9"/>
  <c r="T39" i="9"/>
  <c r="S39" i="9"/>
  <c r="R39" i="9"/>
  <c r="Q39" i="9"/>
  <c r="P39" i="9"/>
  <c r="O39" i="9"/>
  <c r="N39" i="9"/>
  <c r="U38" i="9"/>
  <c r="T38" i="9"/>
  <c r="AD38" i="9" s="1"/>
  <c r="S38" i="9"/>
  <c r="R38" i="9"/>
  <c r="AB38" i="9" s="1"/>
  <c r="Q38" i="9"/>
  <c r="P38" i="9"/>
  <c r="Z38" i="9" s="1"/>
  <c r="O38" i="9"/>
  <c r="N38" i="9"/>
  <c r="X38" i="9" s="1"/>
  <c r="U37" i="9"/>
  <c r="T37" i="9"/>
  <c r="AD37" i="9" s="1"/>
  <c r="S37" i="9"/>
  <c r="R37" i="9"/>
  <c r="AB37" i="9" s="1"/>
  <c r="Q37" i="9"/>
  <c r="P37" i="9"/>
  <c r="Z37" i="9" s="1"/>
  <c r="O37" i="9"/>
  <c r="N37" i="9"/>
  <c r="X37" i="9" s="1"/>
  <c r="U36" i="9"/>
  <c r="T36" i="9"/>
  <c r="AD36" i="9" s="1"/>
  <c r="S36" i="9"/>
  <c r="R36" i="9"/>
  <c r="AB36" i="9" s="1"/>
  <c r="Q36" i="9"/>
  <c r="P36" i="9"/>
  <c r="Z36" i="9" s="1"/>
  <c r="O36" i="9"/>
  <c r="N36" i="9"/>
  <c r="X36" i="9" s="1"/>
  <c r="U35" i="9"/>
  <c r="T35" i="9"/>
  <c r="S35" i="9"/>
  <c r="R35" i="9"/>
  <c r="Q35" i="9"/>
  <c r="P35" i="9"/>
  <c r="O35" i="9"/>
  <c r="N35" i="9"/>
  <c r="U34" i="9"/>
  <c r="T34" i="9"/>
  <c r="AD34" i="9" s="1"/>
  <c r="S34" i="9"/>
  <c r="R34" i="9"/>
  <c r="AB34" i="9" s="1"/>
  <c r="Q34" i="9"/>
  <c r="P34" i="9"/>
  <c r="Z34" i="9" s="1"/>
  <c r="O34" i="9"/>
  <c r="N34" i="9"/>
  <c r="X34" i="9" s="1"/>
  <c r="U33" i="9"/>
  <c r="T33" i="9"/>
  <c r="AD33" i="9" s="1"/>
  <c r="S33" i="9"/>
  <c r="R33" i="9"/>
  <c r="AB33" i="9" s="1"/>
  <c r="Q33" i="9"/>
  <c r="P33" i="9"/>
  <c r="Z33" i="9" s="1"/>
  <c r="O33" i="9"/>
  <c r="N33" i="9"/>
  <c r="X33" i="9" s="1"/>
  <c r="U32" i="9"/>
  <c r="T32" i="9"/>
  <c r="AD32" i="9" s="1"/>
  <c r="S32" i="9"/>
  <c r="R32" i="9"/>
  <c r="AB32" i="9" s="1"/>
  <c r="Q32" i="9"/>
  <c r="P32" i="9"/>
  <c r="Z32" i="9" s="1"/>
  <c r="O32" i="9"/>
  <c r="N32" i="9"/>
  <c r="X32" i="9" s="1"/>
  <c r="U31" i="9"/>
  <c r="T31" i="9"/>
  <c r="S31" i="9"/>
  <c r="R31" i="9"/>
  <c r="Q31" i="9"/>
  <c r="P31" i="9"/>
  <c r="O31" i="9"/>
  <c r="N31" i="9"/>
  <c r="U30" i="9"/>
  <c r="T30" i="9"/>
  <c r="AD30" i="9" s="1"/>
  <c r="S30" i="9"/>
  <c r="R30" i="9"/>
  <c r="AB30" i="9" s="1"/>
  <c r="Q30" i="9"/>
  <c r="P30" i="9"/>
  <c r="Z30" i="9" s="1"/>
  <c r="O30" i="9"/>
  <c r="N30" i="9"/>
  <c r="X30" i="9" s="1"/>
  <c r="U29" i="9"/>
  <c r="T29" i="9"/>
  <c r="AD29" i="9" s="1"/>
  <c r="S29" i="9"/>
  <c r="R29" i="9"/>
  <c r="AB29" i="9" s="1"/>
  <c r="Q29" i="9"/>
  <c r="P29" i="9"/>
  <c r="Z29" i="9" s="1"/>
  <c r="O29" i="9"/>
  <c r="N29" i="9"/>
  <c r="X29" i="9" s="1"/>
  <c r="U28" i="9"/>
  <c r="T28" i="9"/>
  <c r="AD28" i="9" s="1"/>
  <c r="S28" i="9"/>
  <c r="R28" i="9"/>
  <c r="AB28" i="9" s="1"/>
  <c r="Q28" i="9"/>
  <c r="P28" i="9"/>
  <c r="Z28" i="9" s="1"/>
  <c r="O28" i="9"/>
  <c r="N28" i="9"/>
  <c r="X28" i="9" s="1"/>
  <c r="U27" i="9"/>
  <c r="T27" i="9"/>
  <c r="S27" i="9"/>
  <c r="R27" i="9"/>
  <c r="Q27" i="9"/>
  <c r="P27" i="9"/>
  <c r="O27" i="9"/>
  <c r="N27" i="9"/>
  <c r="U26" i="9"/>
  <c r="T26" i="9"/>
  <c r="AD26" i="9" s="1"/>
  <c r="S26" i="9"/>
  <c r="R26" i="9"/>
  <c r="AB26" i="9" s="1"/>
  <c r="Q26" i="9"/>
  <c r="P26" i="9"/>
  <c r="Z26" i="9" s="1"/>
  <c r="O26" i="9"/>
  <c r="N26" i="9"/>
  <c r="X26" i="9" s="1"/>
  <c r="U25" i="9"/>
  <c r="T25" i="9"/>
  <c r="AD25" i="9" s="1"/>
  <c r="S25" i="9"/>
  <c r="R25" i="9"/>
  <c r="AB25" i="9" s="1"/>
  <c r="Q25" i="9"/>
  <c r="P25" i="9"/>
  <c r="Z25" i="9" s="1"/>
  <c r="O25" i="9"/>
  <c r="N25" i="9"/>
  <c r="X25" i="9" s="1"/>
  <c r="U24" i="9"/>
  <c r="T24" i="9"/>
  <c r="AD24" i="9" s="1"/>
  <c r="S24" i="9"/>
  <c r="R24" i="9"/>
  <c r="AB24" i="9" s="1"/>
  <c r="Q24" i="9"/>
  <c r="AA24" i="9" s="1"/>
  <c r="P24" i="9"/>
  <c r="Z24" i="9" s="1"/>
  <c r="O24" i="9"/>
  <c r="Y26" i="9" l="1"/>
  <c r="AA26" i="9"/>
  <c r="AC26" i="9"/>
  <c r="AE26" i="9"/>
  <c r="Y28" i="9"/>
  <c r="AA28" i="9"/>
  <c r="AC28" i="9"/>
  <c r="AE28" i="9"/>
  <c r="Y30" i="9"/>
  <c r="AA30" i="9"/>
  <c r="AC30" i="9"/>
  <c r="AE30" i="9"/>
  <c r="Y32" i="9"/>
  <c r="AA32" i="9"/>
  <c r="AC32" i="9"/>
  <c r="AE32" i="9"/>
  <c r="Y34" i="9"/>
  <c r="AA34" i="9"/>
  <c r="AC34" i="9"/>
  <c r="AE34" i="9"/>
  <c r="Y36" i="9"/>
  <c r="AA36" i="9"/>
  <c r="AC36" i="9"/>
  <c r="AE36" i="9"/>
  <c r="Y38" i="9"/>
  <c r="AA38" i="9"/>
  <c r="AC38" i="9"/>
  <c r="AE38" i="9"/>
  <c r="Y40" i="9"/>
  <c r="AA40" i="9"/>
  <c r="AC40" i="9"/>
  <c r="AE40" i="9"/>
  <c r="AE24" i="9"/>
  <c r="Y39" i="9"/>
  <c r="Y35" i="9"/>
  <c r="Y31" i="9"/>
  <c r="Y27" i="9"/>
  <c r="AA39" i="9"/>
  <c r="AA35" i="9"/>
  <c r="AA31" i="9"/>
  <c r="AA27" i="9"/>
  <c r="AC39" i="9"/>
  <c r="AC35" i="9"/>
  <c r="AC31" i="9"/>
  <c r="AC27" i="9"/>
  <c r="AE39" i="9"/>
  <c r="AE35" i="9"/>
  <c r="AE31" i="9"/>
  <c r="AE27" i="9"/>
  <c r="AC24" i="9"/>
  <c r="Y24" i="9"/>
  <c r="X39" i="9"/>
  <c r="X35" i="9"/>
  <c r="X31" i="9"/>
  <c r="X27" i="9"/>
  <c r="Y37" i="9"/>
  <c r="Y33" i="9"/>
  <c r="Y29" i="9"/>
  <c r="Y25" i="9"/>
  <c r="Z39" i="9"/>
  <c r="Z35" i="9"/>
  <c r="Z31" i="9"/>
  <c r="Z27" i="9"/>
  <c r="AA37" i="9"/>
  <c r="AA33" i="9"/>
  <c r="AA29" i="9"/>
  <c r="AA25" i="9"/>
  <c r="AB39" i="9"/>
  <c r="AB35" i="9"/>
  <c r="AB31" i="9"/>
  <c r="AB27" i="9"/>
  <c r="AC37" i="9"/>
  <c r="AC33" i="9"/>
  <c r="AC29" i="9"/>
  <c r="AC25" i="9"/>
  <c r="AD39" i="9"/>
  <c r="AD35" i="9"/>
  <c r="AD31" i="9"/>
  <c r="AD27" i="9"/>
  <c r="AE37" i="9"/>
  <c r="AE33" i="9"/>
  <c r="AE29" i="9"/>
  <c r="AE25" i="9"/>
  <c r="Y42" i="9"/>
  <c r="AA42" i="9"/>
  <c r="AC42" i="9"/>
  <c r="AE42" i="9"/>
</calcChain>
</file>

<file path=xl/comments1.xml><?xml version="1.0" encoding="utf-8"?>
<comments xmlns="http://schemas.openxmlformats.org/spreadsheetml/2006/main">
  <authors>
    <author>Autor</author>
  </authors>
  <commentList>
    <comment ref="B16"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1" authorId="0" shapeId="0">
      <text>
        <r>
          <rPr>
            <b/>
            <sz val="9"/>
            <color indexed="81"/>
            <rFont val="Segoe UI"/>
            <charset val="1"/>
          </rPr>
          <t>Autor:</t>
        </r>
        <r>
          <rPr>
            <sz val="9"/>
            <color indexed="81"/>
            <rFont val="Segoe UI"/>
            <charset val="1"/>
          </rPr>
          <t xml:space="preserve">
Quelle:
TV-L Anlage B und TVÜ-Land § 19</t>
        </r>
      </text>
    </comment>
    <comment ref="B23" authorId="0" shapeId="0">
      <text>
        <r>
          <rPr>
            <b/>
            <sz val="9"/>
            <color indexed="81"/>
            <rFont val="Segoe UI"/>
            <charset val="1"/>
          </rPr>
          <t>Autor:</t>
        </r>
        <r>
          <rPr>
            <sz val="9"/>
            <color indexed="81"/>
            <rFont val="Segoe UI"/>
            <charset val="1"/>
          </rPr>
          <t xml:space="preserve">
§ 19 abs. 3 TVÜ-L</t>
        </r>
      </text>
    </comment>
    <comment ref="B26" authorId="0" shapeId="0">
      <text>
        <r>
          <rPr>
            <b/>
            <sz val="9"/>
            <color indexed="81"/>
            <rFont val="Segoe UI"/>
            <charset val="1"/>
          </rPr>
          <t>Autor:</t>
        </r>
        <r>
          <rPr>
            <sz val="9"/>
            <color indexed="81"/>
            <rFont val="Segoe UI"/>
            <charset val="1"/>
          </rPr>
          <t xml:space="preserve">
§ 19 Abs. 2b TVÜ-L</t>
        </r>
      </text>
    </comment>
    <comment ref="B39" authorId="0" shapeId="0">
      <text>
        <r>
          <rPr>
            <b/>
            <sz val="9"/>
            <color indexed="81"/>
            <rFont val="Segoe UI"/>
            <charset val="1"/>
          </rPr>
          <t>Autor:</t>
        </r>
        <r>
          <rPr>
            <sz val="9"/>
            <color indexed="81"/>
            <rFont val="Segoe UI"/>
            <charset val="1"/>
          </rPr>
          <t xml:space="preserve">
§ 19 Abs. 1 TVÜ-L</t>
        </r>
      </text>
    </comment>
    <comment ref="B44"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 </t>
        </r>
        <r>
          <rPr>
            <u/>
            <sz val="9"/>
            <color indexed="81"/>
            <rFont val="Segoe UI"/>
            <family val="2"/>
          </rPr>
          <t>Höhe des regelmäßigen Entgeltes</t>
        </r>
        <r>
          <rPr>
            <sz val="9"/>
            <color indexed="81"/>
            <rFont val="Segoe UI"/>
            <charset val="1"/>
          </rPr>
          <t xml:space="preserve">. </t>
        </r>
      </text>
    </comment>
    <comment ref="B50" authorId="0" shapeId="0">
      <text>
        <r>
          <rPr>
            <b/>
            <sz val="9"/>
            <color indexed="81"/>
            <rFont val="Segoe UI"/>
            <charset val="1"/>
          </rPr>
          <t>Autor:</t>
        </r>
        <r>
          <rPr>
            <sz val="9"/>
            <color indexed="81"/>
            <rFont val="Segoe UI"/>
            <charset val="1"/>
          </rPr>
          <t xml:space="preserve">
Quelle: TVL §20</t>
        </r>
      </text>
    </comment>
    <comment ref="B55"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2.xml><?xml version="1.0" encoding="utf-8"?>
<comments xmlns="http://schemas.openxmlformats.org/spreadsheetml/2006/main">
  <authors>
    <author>Autor</author>
  </authors>
  <commentList>
    <comment ref="B16"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1" authorId="0" shapeId="0">
      <text>
        <r>
          <rPr>
            <b/>
            <sz val="9"/>
            <color indexed="81"/>
            <rFont val="Segoe UI"/>
            <charset val="1"/>
          </rPr>
          <t>Autor:</t>
        </r>
        <r>
          <rPr>
            <sz val="9"/>
            <color indexed="81"/>
            <rFont val="Segoe UI"/>
            <charset val="1"/>
          </rPr>
          <t xml:space="preserve">
Quelle:
TV-L Anlage B und TVÜ-Land § 19</t>
        </r>
      </text>
    </comment>
    <comment ref="W21"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3" authorId="0" shapeId="0">
      <text>
        <r>
          <rPr>
            <b/>
            <sz val="9"/>
            <color indexed="81"/>
            <rFont val="Segoe UI"/>
            <charset val="1"/>
          </rPr>
          <t>Autor:</t>
        </r>
        <r>
          <rPr>
            <sz val="9"/>
            <color indexed="81"/>
            <rFont val="Segoe UI"/>
            <charset val="1"/>
          </rPr>
          <t xml:space="preserve">
§ 19 abs. 3 TVÜ-L</t>
        </r>
      </text>
    </comment>
    <comment ref="B26" authorId="0" shapeId="0">
      <text>
        <r>
          <rPr>
            <b/>
            <sz val="9"/>
            <color indexed="81"/>
            <rFont val="Segoe UI"/>
            <charset val="1"/>
          </rPr>
          <t>Autor:</t>
        </r>
        <r>
          <rPr>
            <sz val="9"/>
            <color indexed="81"/>
            <rFont val="Segoe UI"/>
            <charset val="1"/>
          </rPr>
          <t xml:space="preserve">
§ 19 Abs. 2b TVÜ-L</t>
        </r>
      </text>
    </comment>
    <comment ref="B39" authorId="0" shapeId="0">
      <text>
        <r>
          <rPr>
            <b/>
            <sz val="9"/>
            <color indexed="81"/>
            <rFont val="Segoe UI"/>
            <charset val="1"/>
          </rPr>
          <t>Autor:</t>
        </r>
        <r>
          <rPr>
            <sz val="9"/>
            <color indexed="81"/>
            <rFont val="Segoe UI"/>
            <charset val="1"/>
          </rPr>
          <t xml:space="preserve">
§ 19 Abs. 1 TVÜ-L</t>
        </r>
      </text>
    </comment>
    <comment ref="B44"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0" authorId="0" shapeId="0">
      <text>
        <r>
          <rPr>
            <b/>
            <sz val="9"/>
            <color indexed="81"/>
            <rFont val="Segoe UI"/>
            <charset val="1"/>
          </rPr>
          <t>Autor:</t>
        </r>
        <r>
          <rPr>
            <sz val="9"/>
            <color indexed="81"/>
            <rFont val="Segoe UI"/>
            <charset val="1"/>
          </rPr>
          <t xml:space="preserve">
Quelle: TVL §20</t>
        </r>
      </text>
    </comment>
    <comment ref="B55"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3.xml><?xml version="1.0" encoding="utf-8"?>
<comments xmlns="http://schemas.openxmlformats.org/spreadsheetml/2006/main">
  <authors>
    <author>Autor</author>
  </authors>
  <commentList>
    <comment ref="B17"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2" authorId="0" shapeId="0">
      <text>
        <r>
          <rPr>
            <b/>
            <sz val="9"/>
            <color indexed="81"/>
            <rFont val="Segoe UI"/>
            <charset val="1"/>
          </rPr>
          <t>Autor:</t>
        </r>
        <r>
          <rPr>
            <sz val="9"/>
            <color indexed="81"/>
            <rFont val="Segoe UI"/>
            <charset val="1"/>
          </rPr>
          <t xml:space="preserve">
Quelle:
TV-L Anlage B und TVÜ-Land § 19</t>
        </r>
      </text>
    </comment>
    <comment ref="W22"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4" authorId="0" shapeId="0">
      <text>
        <r>
          <rPr>
            <b/>
            <sz val="9"/>
            <color indexed="81"/>
            <rFont val="Segoe UI"/>
            <charset val="1"/>
          </rPr>
          <t>Autor:</t>
        </r>
        <r>
          <rPr>
            <sz val="9"/>
            <color indexed="81"/>
            <rFont val="Segoe UI"/>
            <charset val="1"/>
          </rPr>
          <t xml:space="preserve">
§ 19 abs. 3 TVÜ-L</t>
        </r>
      </text>
    </comment>
    <comment ref="B27" authorId="0" shapeId="0">
      <text>
        <r>
          <rPr>
            <b/>
            <sz val="9"/>
            <color indexed="81"/>
            <rFont val="Segoe UI"/>
            <charset val="1"/>
          </rPr>
          <t>Autor:</t>
        </r>
        <r>
          <rPr>
            <sz val="9"/>
            <color indexed="81"/>
            <rFont val="Segoe UI"/>
            <charset val="1"/>
          </rPr>
          <t xml:space="preserve">
§ 19 Abs. 2b TVÜ-L</t>
        </r>
      </text>
    </comment>
    <comment ref="B40" authorId="0" shapeId="0">
      <text>
        <r>
          <rPr>
            <b/>
            <sz val="9"/>
            <color indexed="81"/>
            <rFont val="Segoe UI"/>
            <charset val="1"/>
          </rPr>
          <t>Autor:</t>
        </r>
        <r>
          <rPr>
            <sz val="9"/>
            <color indexed="81"/>
            <rFont val="Segoe UI"/>
            <charset val="1"/>
          </rPr>
          <t xml:space="preserve">
§ 19 Abs. 1 TVÜ-L</t>
        </r>
      </text>
    </comment>
    <comment ref="B45"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3" authorId="0" shapeId="0">
      <text>
        <r>
          <rPr>
            <b/>
            <sz val="9"/>
            <color indexed="81"/>
            <rFont val="Segoe UI"/>
            <charset val="1"/>
          </rPr>
          <t>Autor:</t>
        </r>
        <r>
          <rPr>
            <sz val="9"/>
            <color indexed="81"/>
            <rFont val="Segoe UI"/>
            <charset val="1"/>
          </rPr>
          <t xml:space="preserve">
Quelle: TVL §20</t>
        </r>
      </text>
    </comment>
    <comment ref="B58"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4.xml><?xml version="1.0" encoding="utf-8"?>
<comments xmlns="http://schemas.openxmlformats.org/spreadsheetml/2006/main">
  <authors>
    <author>Autor</author>
  </authors>
  <commentList>
    <comment ref="B18"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1"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9. Dezember 2023, Tarifgemeinschaft deutscher Länder und dbb beamtenbund und tarifunion (Anlage zur Tarifeinigung vom 9. Dezember 2023)
§ 2 Inflationsausgleichs-Einmalzahlung
(1) Personen, die unter den Geltungsbereich dieses Tarifvertrags fallen, erhalten eine einmalige Sonderzahlung (Inflationsausgleichs-Einmalzahlung), die zum frühestmöglichen Zeitpunkt ausgezahlt wird, wenn ihr Arbeits-, Ausbildungs-, Studien- oder Praktikantenverhältnis am 9. Dezember 2023 besteht und sie in der Zeit vom 1. August 2023 bis zum 8. Dezember 2023 an mindestens einem Tag Anspruch auf Entgelt hatten.
(2) Die Höhe der Inflationsausgleichs-Einmalzahlung beträgt für Personen, die unter den Geltungsbereich des TV-L fallen, 1.800 Euro. ... Maßgeblich sind die jeweiligen Verhältnisse am 9. Dezember 2023. Sofern an diesem Tag das Arbeits-, Ausbildungs-, Studien- bzw. Praktikantenverhältnis geruht hat, sind die Verhältnisse am Tag vor dem Beginn des Ruhens maßgeblich.
§ 4 Gemeinsame Bestimmungen für die Sonderzahlungen nach §§ 2 und 3
(1) Die Inflationsausgleichs-Einmalzahlung nach § 2 sowie die Inflationsausgleichs-Monatszahlungen nach § 3 werden jeweils zusätzlich zum ohnehin geschuldeten Entgelt gewährt. Es handelt sich jeweils um einen Zuschuss des Arbeitgebers zur Abmilderung der gestiegenen Verbraucherpreise im Sinne des § 3 Nummer 11c des Einkommensteuergesetzes für die Jahre 2023 und 2024.
...
(3) Die Zahlungen nach §§ 2 und 3 sind kein zusatzversorgungspflichtiges Entgelt.
(4) Die Zahlungen nach §§ 2 und 3 sind bei der Bemessung sonstiger Leistungen nicht zu berücksichtigen.
Quelle: Tarifvertrag für den öffentlichen Dienst der Länder (TV-L), vom 12. Oktober 2006,
in der Fassung des Änderungstarifvertrages Nr. 12 vom 29. November 2021
§ 24 Berechnung und Auszahlung des Entgelts
(2) Soweit tarifvertraglich nicht ausdrücklich etwas anderes geregelt ist, erhalten Teilzeitbeschäftigte das Tabellenentgelt (§ 15) und alle sonstigen Entgeltbestandteile in dem Umfang, der dem Anteil ihrer individuell vereinbarten durchschnittlichen Arbeitszeit an der regelmäßigen Arbeitszeit vergleichbarer Vollzeitbeschäftigter entspricht.</t>
        </r>
      </text>
    </comment>
    <comment ref="B26" authorId="0" shapeId="0">
      <text>
        <r>
          <rPr>
            <b/>
            <sz val="9"/>
            <color indexed="81"/>
            <rFont val="Segoe UI"/>
            <charset val="1"/>
          </rPr>
          <t>Autor:</t>
        </r>
        <r>
          <rPr>
            <sz val="9"/>
            <color indexed="81"/>
            <rFont val="Segoe UI"/>
            <charset val="1"/>
          </rPr>
          <t xml:space="preserve">
Quelle:
TV-L Anlage B und TVÜ-Land § 19</t>
        </r>
      </text>
    </comment>
    <comment ref="W26"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8" authorId="0" shapeId="0">
      <text>
        <r>
          <rPr>
            <b/>
            <sz val="9"/>
            <color indexed="81"/>
            <rFont val="Segoe UI"/>
            <charset val="1"/>
          </rPr>
          <t>Autor:</t>
        </r>
        <r>
          <rPr>
            <sz val="9"/>
            <color indexed="81"/>
            <rFont val="Segoe UI"/>
            <charset val="1"/>
          </rPr>
          <t xml:space="preserve">
§ 19 abs. 3 TVÜ-L</t>
        </r>
      </text>
    </comment>
    <comment ref="B31" authorId="0" shapeId="0">
      <text>
        <r>
          <rPr>
            <b/>
            <sz val="9"/>
            <color indexed="81"/>
            <rFont val="Segoe UI"/>
            <charset val="1"/>
          </rPr>
          <t>Autor:</t>
        </r>
        <r>
          <rPr>
            <sz val="9"/>
            <color indexed="81"/>
            <rFont val="Segoe UI"/>
            <charset val="1"/>
          </rPr>
          <t xml:space="preserve">
§ 19 Abs. 2b TVÜ-L</t>
        </r>
      </text>
    </comment>
    <comment ref="B44" authorId="0" shapeId="0">
      <text>
        <r>
          <rPr>
            <b/>
            <sz val="9"/>
            <color indexed="81"/>
            <rFont val="Segoe UI"/>
            <charset val="1"/>
          </rPr>
          <t>Autor:</t>
        </r>
        <r>
          <rPr>
            <sz val="9"/>
            <color indexed="81"/>
            <rFont val="Segoe UI"/>
            <charset val="1"/>
          </rPr>
          <t xml:space="preserve">
§ 19 Abs. 1 TVÜ-L</t>
        </r>
      </text>
    </comment>
    <comment ref="B49"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7" authorId="0" shapeId="0">
      <text>
        <r>
          <rPr>
            <b/>
            <sz val="9"/>
            <color indexed="81"/>
            <rFont val="Segoe UI"/>
            <charset val="1"/>
          </rPr>
          <t>Autor:</t>
        </r>
        <r>
          <rPr>
            <sz val="9"/>
            <color indexed="81"/>
            <rFont val="Segoe UI"/>
            <charset val="1"/>
          </rPr>
          <t xml:space="preserve">
Quelle: TVL §20</t>
        </r>
      </text>
    </comment>
    <comment ref="B62"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5.xml><?xml version="1.0" encoding="utf-8"?>
<comments xmlns="http://schemas.openxmlformats.org/spreadsheetml/2006/main">
  <authors>
    <author>Autor</author>
  </authors>
  <commentList>
    <comment ref="B19"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2"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9. Dezember 2023, Tarifgemeinschaft deutscher Länder und dbb beamtenbund und tarifunion (Anlage zur Tarifeinigung vom 9. Dezember 2023)
§ 3 Inflationsausgleichs-Monatszahlungen
(1) Personen, die unter den Geltungsbereich dieses Tarifvertrags fallen, erhalten in den Monaten Januar 2024 bis Oktober 2024 (Bezugsmonate) monatliche Sonderzahlungen (Inflationsausgleichs-Monatszahlungen). Die Auszahlung erfolgt mit dem Entgelt für den jeweiligen Bezugsmonat, die Auszahlung für die Monate Januar 2024 bis März 2024 erfolgt zum frühestmöglichen Zeitpunkt. Der Anspruch auf Inflationsausgleichs-Monatszahlungen besteht jeweils nur, wenn in dem Bezugsmonat ein Arbeits-, Ausbildungs-, Studien- oder Praktikantenverhältnis besteht und an mindestens einem Tag Anspruch auf Entgelt bestanden hat.
(2) Die Höhe der Inflationsausgleichs-Monatszahlungen beträgt für Personen, die unter den Geltungsbereich des TV-L fallen, in den Bezugsmonaten jeweils 120 Euro. ... § 24 Absatz 2 TV-L gilt entsprechend. Maßgeblich sind die jeweiligen Verhältnisse am ersten Tag des jeweiligen Bezugsmonats. Sofern am jeweils ersten Tag des jeweiligen Bezugsmonats das Arbeits-, Ausbildungs-, Studien- bzw. Praktikantenverhältnis ruht, sind die Verhältnisse am Tag vor dem Beginn des Ruhens maßgeblich.
§ 4 Gemeinsame Bestimmungen für die Sonderzahlungen nach §§ 2 und 3
(1) Die Inflationsausgleichs-Einmalzahlung nach § 2 sowie die Inflationsausgleichs-Monatszahlungen nach § 3 werden jeweils zusätzlich zum ohnehin geschuldeten Entgelt gewährt. Es handelt sich jeweils um einen Zuschuss des Arbeitgebers zur Abmilderung der gestiegenen Verbraucherpreise im Sinne des § 3 Nummer 11c des Einkommensteuergesetzes für die Jahre 2023 und 2024.
...
(3) Die Zahlungen nach §§ 2 und 3 sind kein zusatzversorgungspflichtiges Entgelt.
(4) Die Zahlungen nach §§ 2 und 3 sind bei der Bemessung sonstiger Leistungen nicht zu berücksichtigen.
Quelle: Tarifvertrag für den öffentlichen Dienst der Länder (TV-L), vom 12. Oktober 2006,
in der Fassung des Änderungstarifvertrages Nr. 12 vom 29. November 2021
§ 24 Berechnung und Auszahlung des Entgelts
(2) Soweit tarifvertraglich nicht ausdrücklich etwas anderes geregelt ist, erhalten Teilzeitbeschäftigte das Tabellenentgelt (§ 15) und alle sonstigen Entgeltbestandteile in dem Umfang, der dem Anteil ihrer individuell vereinbarten durchschnittlichen Arbeitszeit an der regelmäßigen Arbeitszeit vergleichbarer Vollzeitbeschäftigter entspricht.</t>
        </r>
      </text>
    </comment>
    <comment ref="B27" authorId="0" shapeId="0">
      <text>
        <r>
          <rPr>
            <b/>
            <sz val="9"/>
            <color indexed="81"/>
            <rFont val="Segoe UI"/>
            <charset val="1"/>
          </rPr>
          <t>Autor:</t>
        </r>
        <r>
          <rPr>
            <sz val="9"/>
            <color indexed="81"/>
            <rFont val="Segoe UI"/>
            <charset val="1"/>
          </rPr>
          <t xml:space="preserve">
Quelle:
TV-L Anlage B und TVÜ-Land § 19</t>
        </r>
      </text>
    </comment>
    <comment ref="W27"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9" authorId="0" shapeId="0">
      <text>
        <r>
          <rPr>
            <b/>
            <sz val="9"/>
            <color indexed="81"/>
            <rFont val="Segoe UI"/>
            <charset val="1"/>
          </rPr>
          <t>Autor:</t>
        </r>
        <r>
          <rPr>
            <sz val="9"/>
            <color indexed="81"/>
            <rFont val="Segoe UI"/>
            <charset val="1"/>
          </rPr>
          <t xml:space="preserve">
§ 19 abs. 3 TVÜ-L</t>
        </r>
      </text>
    </comment>
    <comment ref="B32" authorId="0" shapeId="0">
      <text>
        <r>
          <rPr>
            <b/>
            <sz val="9"/>
            <color indexed="81"/>
            <rFont val="Segoe UI"/>
            <charset val="1"/>
          </rPr>
          <t>Autor:</t>
        </r>
        <r>
          <rPr>
            <sz val="9"/>
            <color indexed="81"/>
            <rFont val="Segoe UI"/>
            <charset val="1"/>
          </rPr>
          <t xml:space="preserve">
§ 19 Abs. 2b TVÜ-L</t>
        </r>
      </text>
    </comment>
    <comment ref="B45" authorId="0" shapeId="0">
      <text>
        <r>
          <rPr>
            <b/>
            <sz val="9"/>
            <color indexed="81"/>
            <rFont val="Segoe UI"/>
            <charset val="1"/>
          </rPr>
          <t>Autor:</t>
        </r>
        <r>
          <rPr>
            <sz val="9"/>
            <color indexed="81"/>
            <rFont val="Segoe UI"/>
            <charset val="1"/>
          </rPr>
          <t xml:space="preserve">
§ 19 Abs. 1 TVÜ-L</t>
        </r>
      </text>
    </comment>
    <comment ref="B50"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8" authorId="0" shapeId="0">
      <text>
        <r>
          <rPr>
            <b/>
            <sz val="9"/>
            <color indexed="81"/>
            <rFont val="Segoe UI"/>
            <charset val="1"/>
          </rPr>
          <t>Autor:</t>
        </r>
        <r>
          <rPr>
            <sz val="9"/>
            <color indexed="81"/>
            <rFont val="Segoe UI"/>
            <charset val="1"/>
          </rPr>
          <t xml:space="preserve">
Quelle: TVL §20</t>
        </r>
      </text>
    </comment>
    <comment ref="B63"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6.xml><?xml version="1.0" encoding="utf-8"?>
<comments xmlns="http://schemas.openxmlformats.org/spreadsheetml/2006/main">
  <authors>
    <author>Autor</author>
  </authors>
  <commentList>
    <comment ref="B20"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3" authorId="0" shapeId="0">
      <text>
        <r>
          <rPr>
            <b/>
            <sz val="9"/>
            <color indexed="81"/>
            <rFont val="Segoe UI"/>
            <family val="2"/>
          </rPr>
          <t>Autor:</t>
        </r>
        <r>
          <rPr>
            <sz val="9"/>
            <color indexed="81"/>
            <rFont val="Segoe UI"/>
            <family val="2"/>
          </rPr>
          <t xml:space="preserve">
Quelle: Tarifvertrag über Sonderzahlungen zur Abmilderung der gestiegenen Verbraucherpreise (TV Inflationsausgleich), vom 9. Dezember 2023, Tarifgemeinschaft deutscher Länder und dbb beamtenbund und tarifunion (Anlage zur Tarifeinigung vom 9. Dezember 2023)
§ 3 Inflationsausgleichs-Monatszahlungen
(1) Personen, die unter den Geltungsbereich dieses Tarifvertrags fallen, erhalten in den Monaten Januar 2024 bis Oktober 2024 (Bezugsmonate) monatliche Sonderzahlungen (Inflationsausgleichs-Monatszahlungen). Die Auszahlung erfolgt mit dem Entgelt für den jeweiligen Bezugsmonat, die Auszahlung für die Monate Januar 2024 bis März 2024 erfolgt zum frühestmöglichen Zeitpunkt. Der Anspruch auf Inflationsausgleichs-Monatszahlungen besteht jeweils nur, wenn in dem Bezugsmonat ein Arbeits-, Ausbildungs-, Studien- oder Praktikantenverhältnis besteht und an mindestens einem Tag Anspruch auf Entgelt bestanden hat.
(2) Die Höhe der Inflationsausgleichs-Monatszahlungen beträgt für Personen, die unter den Geltungsbereich des TV-L fallen, in den Bezugsmonaten jeweils 120 Euro. ... § 24 Absatz 2 TV-L gilt entsprechend. Maßgeblich sind die jeweiligen Verhältnisse am ersten Tag des jeweiligen Bezugsmonats. Sofern am jeweils ersten Tag des jeweiligen Bezugsmonats das Arbeits-, Ausbildungs-, Studien- bzw. Praktikantenverhältnis ruht, sind die Verhältnisse am Tag vor dem Beginn des Ruhens maßgeblich.
§ 4 Gemeinsame Bestimmungen für die Sonderzahlungen nach §§ 2 und 3
(1) Die Inflationsausgleichs-Einmalzahlung nach § 2 sowie die Inflationsausgleichs-Monatszahlungen nach § 3 werden jeweils zusätzlich zum ohnehin geschuldeten Entgelt gewährt. Es handelt sich jeweils um einen Zuschuss des Arbeitgebers zur Abmilderung der gestiegenen Verbraucherpreise im Sinne des § 3 Nummer 11c des Einkommensteuergesetzes für die Jahre 2023 und 2024.
...
(3) Die Zahlungen nach §§ 2 und 3 sind kein zusatzversorgungspflichtiges Entgelt.
(4) Die Zahlungen nach §§ 2 und 3 sind bei der Bemessung sonstiger Leistungen nicht zu berücksichtigen.
Quelle: Tarifvertrag für den öffentlichen Dienst der Länder (TV-L), vom 12. Oktober 2006,
in der Fassung des Änderungstarifvertrages Nr. 12 vom 29. November 2021
§ 24 Berechnung und Auszahlung des Entgelts
(2) Soweit tarifvertraglich nicht ausdrücklich etwas anderes geregelt ist, erhalten Teilzeitbeschäftigte das Tabellenentgelt (§ 15) und alle sonstigen Entgeltbestandteile in dem Umfang, der dem Anteil ihrer individuell vereinbarten durchschnittlichen Arbeitszeit an der regelmäßigen Arbeitszeit vergleichbarer Vollzeitbeschäftigter entspricht.</t>
        </r>
      </text>
    </comment>
    <comment ref="B28" authorId="0" shapeId="0">
      <text>
        <r>
          <rPr>
            <b/>
            <sz val="9"/>
            <color indexed="81"/>
            <rFont val="Segoe UI"/>
            <charset val="1"/>
          </rPr>
          <t>Autor:</t>
        </r>
        <r>
          <rPr>
            <sz val="9"/>
            <color indexed="81"/>
            <rFont val="Segoe UI"/>
            <charset val="1"/>
          </rPr>
          <t xml:space="preserve">
Quelle:
TV-L Anlage B und TVÜ-Land § 19</t>
        </r>
      </text>
    </comment>
    <comment ref="W28"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0" authorId="0" shapeId="0">
      <text>
        <r>
          <rPr>
            <b/>
            <sz val="9"/>
            <color indexed="81"/>
            <rFont val="Segoe UI"/>
            <charset val="1"/>
          </rPr>
          <t>Autor:</t>
        </r>
        <r>
          <rPr>
            <sz val="9"/>
            <color indexed="81"/>
            <rFont val="Segoe UI"/>
            <charset val="1"/>
          </rPr>
          <t xml:space="preserve">
§ 19 abs. 3 TVÜ-L</t>
        </r>
      </text>
    </comment>
    <comment ref="B33" authorId="0" shapeId="0">
      <text>
        <r>
          <rPr>
            <b/>
            <sz val="9"/>
            <color indexed="81"/>
            <rFont val="Segoe UI"/>
            <charset val="1"/>
          </rPr>
          <t>Autor:</t>
        </r>
        <r>
          <rPr>
            <sz val="9"/>
            <color indexed="81"/>
            <rFont val="Segoe UI"/>
            <charset val="1"/>
          </rPr>
          <t xml:space="preserve">
§ 19 Abs. 2b TVÜ-L</t>
        </r>
      </text>
    </comment>
    <comment ref="B46" authorId="0" shapeId="0">
      <text>
        <r>
          <rPr>
            <b/>
            <sz val="9"/>
            <color indexed="81"/>
            <rFont val="Segoe UI"/>
            <charset val="1"/>
          </rPr>
          <t>Autor:</t>
        </r>
        <r>
          <rPr>
            <sz val="9"/>
            <color indexed="81"/>
            <rFont val="Segoe UI"/>
            <charset val="1"/>
          </rPr>
          <t xml:space="preserve">
§ 19 Abs. 1 TVÜ-L</t>
        </r>
      </text>
    </comment>
    <comment ref="B51"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9" authorId="0" shapeId="0">
      <text>
        <r>
          <rPr>
            <b/>
            <sz val="9"/>
            <color indexed="81"/>
            <rFont val="Segoe UI"/>
            <charset val="1"/>
          </rPr>
          <t>Autor:</t>
        </r>
        <r>
          <rPr>
            <sz val="9"/>
            <color indexed="81"/>
            <rFont val="Segoe UI"/>
            <charset val="1"/>
          </rPr>
          <t xml:space="preserve">
Quelle: TVL §20</t>
        </r>
      </text>
    </comment>
    <comment ref="B64"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7.xml><?xml version="1.0" encoding="utf-8"?>
<comments xmlns="http://schemas.openxmlformats.org/spreadsheetml/2006/main">
  <authors>
    <author>Autor</author>
  </authors>
  <commentList>
    <comment ref="B21"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6" authorId="0" shapeId="0">
      <text>
        <r>
          <rPr>
            <b/>
            <sz val="9"/>
            <color indexed="81"/>
            <rFont val="Segoe UI"/>
            <charset val="1"/>
          </rPr>
          <t>Autor:</t>
        </r>
        <r>
          <rPr>
            <sz val="9"/>
            <color indexed="81"/>
            <rFont val="Segoe UI"/>
            <charset val="1"/>
          </rPr>
          <t xml:space="preserve">
Quelle:
TV-L Anlage B und TVÜ-Land § 19</t>
        </r>
      </text>
    </comment>
    <comment ref="W26"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8" authorId="0" shapeId="0">
      <text>
        <r>
          <rPr>
            <b/>
            <sz val="9"/>
            <color indexed="81"/>
            <rFont val="Segoe UI"/>
            <charset val="1"/>
          </rPr>
          <t>Autor:</t>
        </r>
        <r>
          <rPr>
            <sz val="9"/>
            <color indexed="81"/>
            <rFont val="Segoe UI"/>
            <charset val="1"/>
          </rPr>
          <t xml:space="preserve">
§ 19 abs. 3 TVÜ-L</t>
        </r>
      </text>
    </comment>
    <comment ref="B31" authorId="0" shapeId="0">
      <text>
        <r>
          <rPr>
            <b/>
            <sz val="9"/>
            <color indexed="81"/>
            <rFont val="Segoe UI"/>
            <charset val="1"/>
          </rPr>
          <t>Autor:</t>
        </r>
        <r>
          <rPr>
            <sz val="9"/>
            <color indexed="81"/>
            <rFont val="Segoe UI"/>
            <charset val="1"/>
          </rPr>
          <t xml:space="preserve">
§ 19 Abs. 2b TVÜ-L</t>
        </r>
      </text>
    </comment>
    <comment ref="B44" authorId="0" shapeId="0">
      <text>
        <r>
          <rPr>
            <b/>
            <sz val="9"/>
            <color indexed="81"/>
            <rFont val="Segoe UI"/>
            <charset val="1"/>
          </rPr>
          <t>Autor:</t>
        </r>
        <r>
          <rPr>
            <sz val="9"/>
            <color indexed="81"/>
            <rFont val="Segoe UI"/>
            <charset val="1"/>
          </rPr>
          <t xml:space="preserve">
§ 19 Abs. 1 TVÜ-L</t>
        </r>
      </text>
    </comment>
    <comment ref="B49"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7" authorId="0" shapeId="0">
      <text>
        <r>
          <rPr>
            <b/>
            <sz val="9"/>
            <color indexed="81"/>
            <rFont val="Segoe UI"/>
            <charset val="1"/>
          </rPr>
          <t>Autor:</t>
        </r>
        <r>
          <rPr>
            <sz val="9"/>
            <color indexed="81"/>
            <rFont val="Segoe UI"/>
            <charset val="1"/>
          </rPr>
          <t xml:space="preserve">
Quelle: TVL §20</t>
        </r>
      </text>
    </comment>
    <comment ref="B62"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8.xml><?xml version="1.0" encoding="utf-8"?>
<comments xmlns="http://schemas.openxmlformats.org/spreadsheetml/2006/main">
  <authors>
    <author>Autor</author>
  </authors>
  <commentList>
    <comment ref="B22"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7" authorId="0" shapeId="0">
      <text>
        <r>
          <rPr>
            <b/>
            <sz val="9"/>
            <color indexed="81"/>
            <rFont val="Segoe UI"/>
            <charset val="1"/>
          </rPr>
          <t>Autor:</t>
        </r>
        <r>
          <rPr>
            <sz val="9"/>
            <color indexed="81"/>
            <rFont val="Segoe UI"/>
            <charset val="1"/>
          </rPr>
          <t xml:space="preserve">
Quelle:
TV-L Anlage B und TVÜ-Land § 19</t>
        </r>
      </text>
    </comment>
    <comment ref="W27"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29" authorId="0" shapeId="0">
      <text>
        <r>
          <rPr>
            <b/>
            <sz val="9"/>
            <color indexed="81"/>
            <rFont val="Segoe UI"/>
            <charset val="1"/>
          </rPr>
          <t>Autor:</t>
        </r>
        <r>
          <rPr>
            <sz val="9"/>
            <color indexed="81"/>
            <rFont val="Segoe UI"/>
            <charset val="1"/>
          </rPr>
          <t xml:space="preserve">
§ 19 abs. 3 TVÜ-L</t>
        </r>
      </text>
    </comment>
    <comment ref="B32" authorId="0" shapeId="0">
      <text>
        <r>
          <rPr>
            <b/>
            <sz val="9"/>
            <color indexed="81"/>
            <rFont val="Segoe UI"/>
            <charset val="1"/>
          </rPr>
          <t>Autor:</t>
        </r>
        <r>
          <rPr>
            <sz val="9"/>
            <color indexed="81"/>
            <rFont val="Segoe UI"/>
            <charset val="1"/>
          </rPr>
          <t xml:space="preserve">
§ 19 Abs. 2b TVÜ-L</t>
        </r>
      </text>
    </comment>
    <comment ref="B45" authorId="0" shapeId="0">
      <text>
        <r>
          <rPr>
            <b/>
            <sz val="9"/>
            <color indexed="81"/>
            <rFont val="Segoe UI"/>
            <charset val="1"/>
          </rPr>
          <t>Autor:</t>
        </r>
        <r>
          <rPr>
            <sz val="9"/>
            <color indexed="81"/>
            <rFont val="Segoe UI"/>
            <charset val="1"/>
          </rPr>
          <t xml:space="preserve">
§ 19 Abs. 1 TVÜ-L</t>
        </r>
      </text>
    </comment>
    <comment ref="B50"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8" authorId="0" shapeId="0">
      <text>
        <r>
          <rPr>
            <b/>
            <sz val="9"/>
            <color indexed="81"/>
            <rFont val="Segoe UI"/>
            <charset val="1"/>
          </rPr>
          <t>Autor:</t>
        </r>
        <r>
          <rPr>
            <sz val="9"/>
            <color indexed="81"/>
            <rFont val="Segoe UI"/>
            <charset val="1"/>
          </rPr>
          <t xml:space="preserve">
Quelle: TVL §20</t>
        </r>
      </text>
    </comment>
    <comment ref="B63"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comments9.xml><?xml version="1.0" encoding="utf-8"?>
<comments xmlns="http://schemas.openxmlformats.org/spreadsheetml/2006/main">
  <authors>
    <author>Autor</author>
  </authors>
  <commentList>
    <comment ref="B23" authorId="0" shapeId="0">
      <text>
        <r>
          <rPr>
            <b/>
            <sz val="9"/>
            <color indexed="81"/>
            <rFont val="Segoe UI"/>
            <family val="2"/>
          </rPr>
          <t>Autor:</t>
        </r>
        <r>
          <rPr>
            <sz val="9"/>
            <color indexed="81"/>
            <rFont val="Segoe UI"/>
            <family val="2"/>
          </rPr>
          <t xml:space="preserve">
Quelle:
 § 25 TV-L Anspruch auf Betriebliche Altersversorung
ATV Nr. 10 §2 Abs 1 Versicherungspflicht
ATV Nr. 10 §2 Abs 2 Befreieung für Wisschaftliche Tätigkeiten
ATV Nr. 10 §15 Abs 2 Zusatzversorgungspflichtiges Entgelt ist steuerpflichter Arbeitslohn
VBL größte Zusatzversorungskasse. Siehe Anlage 13 für VBL Klassik und VBL Extra
VBL Klassik (Normalfall)
--------------------------
Umlagesatz AG: 1,06%
Beitragssatz AG: 2,00%
Gesamt: 3,06%
VBL Extra (Ausnahme)
------------------------
* nur für Wissenschaftler, die befristet eingestellt werden
* wenn bisher noch nicht in der VBL oder einer
anderen Zusatzversorgungseinrichtung des öffentlichen
Dienstes in Deutschland pflichtversichert gewesen und
* wenn innerhalb von zwei Monaten nach Beginn der Tätigkeit beim Arbeitgeber beantragen
* dann
Beitragssatz AG: 2,00%
Gesamt: 2,00%</t>
        </r>
      </text>
    </comment>
    <comment ref="B28" authorId="0" shapeId="0">
      <text>
        <r>
          <rPr>
            <b/>
            <sz val="9"/>
            <color indexed="81"/>
            <rFont val="Segoe UI"/>
            <charset val="1"/>
          </rPr>
          <t>Autor:</t>
        </r>
        <r>
          <rPr>
            <sz val="9"/>
            <color indexed="81"/>
            <rFont val="Segoe UI"/>
            <charset val="1"/>
          </rPr>
          <t xml:space="preserve">
Quelle:
TV-L Anlage B und TVÜ-Land § 19</t>
        </r>
      </text>
    </comment>
    <comment ref="W28" authorId="0" shapeId="0">
      <text>
        <r>
          <rPr>
            <b/>
            <sz val="9"/>
            <color indexed="81"/>
            <rFont val="Segoe UI"/>
            <charset val="1"/>
          </rPr>
          <t>Autor:</t>
        </r>
        <r>
          <rPr>
            <sz val="9"/>
            <color indexed="81"/>
            <rFont val="Segoe UI"/>
            <charset val="1"/>
          </rPr>
          <t xml:space="preserve">
Der Anteil wird einmal im Jahr bestimmt und ändert sich nicht, wenn einmalig die Schwelle, z.B. im Monat mit Jahressonderzahlung, überschritten wird. Der AG-SV wird anhand des Entgeltes unter Berücksichtigung des Vollzeit/Teilzeit Anteils.</t>
        </r>
      </text>
    </comment>
    <comment ref="B30" authorId="0" shapeId="0">
      <text>
        <r>
          <rPr>
            <b/>
            <sz val="9"/>
            <color indexed="81"/>
            <rFont val="Segoe UI"/>
            <charset val="1"/>
          </rPr>
          <t>Autor:</t>
        </r>
        <r>
          <rPr>
            <sz val="9"/>
            <color indexed="81"/>
            <rFont val="Segoe UI"/>
            <charset val="1"/>
          </rPr>
          <t xml:space="preserve">
§ 19 abs. 3 TVÜ-L</t>
        </r>
      </text>
    </comment>
    <comment ref="B33" authorId="0" shapeId="0">
      <text>
        <r>
          <rPr>
            <b/>
            <sz val="9"/>
            <color indexed="81"/>
            <rFont val="Segoe UI"/>
            <charset val="1"/>
          </rPr>
          <t>Autor:</t>
        </r>
        <r>
          <rPr>
            <sz val="9"/>
            <color indexed="81"/>
            <rFont val="Segoe UI"/>
            <charset val="1"/>
          </rPr>
          <t xml:space="preserve">
§ 19 Abs. 2b TVÜ-L</t>
        </r>
      </text>
    </comment>
    <comment ref="B46" authorId="0" shapeId="0">
      <text>
        <r>
          <rPr>
            <b/>
            <sz val="9"/>
            <color indexed="81"/>
            <rFont val="Segoe UI"/>
            <charset val="1"/>
          </rPr>
          <t>Autor:</t>
        </r>
        <r>
          <rPr>
            <sz val="9"/>
            <color indexed="81"/>
            <rFont val="Segoe UI"/>
            <charset val="1"/>
          </rPr>
          <t xml:space="preserve">
§ 19 Abs. 1 TVÜ-L</t>
        </r>
      </text>
    </comment>
    <comment ref="B51" authorId="0" shapeId="0">
      <text>
        <r>
          <rPr>
            <b/>
            <sz val="9"/>
            <color indexed="81"/>
            <rFont val="Segoe UI"/>
            <charset val="1"/>
          </rPr>
          <t>Autor:</t>
        </r>
        <r>
          <rPr>
            <sz val="9"/>
            <color indexed="81"/>
            <rFont val="Segoe UI"/>
            <charset val="1"/>
          </rPr>
          <t xml:space="preserve">
Quelle: 
ESF Plus 2021 – 2027 Förderfähige Ausgaben und Kosten (FFAK)
S. 43 (Anlage 9)
Nach dem Modell der ESF-SV-VKO ist der Arbeitgeberanteil zur Sozialversicherung abhängig von der</t>
        </r>
        <r>
          <rPr>
            <u/>
            <sz val="9"/>
            <color indexed="81"/>
            <rFont val="Segoe UI"/>
            <family val="2"/>
          </rPr>
          <t xml:space="preserve"> Höhe des regelmäßigen Entgeltes</t>
        </r>
        <r>
          <rPr>
            <sz val="9"/>
            <color indexed="81"/>
            <rFont val="Segoe UI"/>
            <charset val="1"/>
          </rPr>
          <t xml:space="preserve">. </t>
        </r>
      </text>
    </comment>
    <comment ref="B59" authorId="0" shapeId="0">
      <text>
        <r>
          <rPr>
            <b/>
            <sz val="9"/>
            <color indexed="81"/>
            <rFont val="Segoe UI"/>
            <charset val="1"/>
          </rPr>
          <t>Autor:</t>
        </r>
        <r>
          <rPr>
            <sz val="9"/>
            <color indexed="81"/>
            <rFont val="Segoe UI"/>
            <charset val="1"/>
          </rPr>
          <t xml:space="preserve">
Quelle: TVL §20</t>
        </r>
      </text>
    </comment>
    <comment ref="B64" authorId="0" shapeId="0">
      <text>
        <r>
          <rPr>
            <b/>
            <sz val="9"/>
            <color indexed="81"/>
            <rFont val="Segoe UI"/>
            <charset val="1"/>
          </rPr>
          <t>Autor:</t>
        </r>
        <r>
          <rPr>
            <sz val="9"/>
            <color indexed="81"/>
            <rFont val="Segoe UI"/>
            <charset val="1"/>
          </rPr>
          <t xml:space="preserve">
§ 20 Abs. 2 S. 2 TV-L: Stufen 2+3 = E13
§ 20 Abs. 2 S. 2 TVL: Ab Stufe 4 Zuordnung zu E14</t>
        </r>
      </text>
    </comment>
  </commentList>
</comments>
</file>

<file path=xl/sharedStrings.xml><?xml version="1.0" encoding="utf-8"?>
<sst xmlns="http://schemas.openxmlformats.org/spreadsheetml/2006/main" count="908" uniqueCount="54">
  <si>
    <t>Anteil</t>
  </si>
  <si>
    <t>AN-Brutto bis €</t>
  </si>
  <si>
    <t>sonst</t>
  </si>
  <si>
    <t>Entgeltgruppe</t>
  </si>
  <si>
    <t>Stufe 1</t>
  </si>
  <si>
    <t>Stufe 2</t>
  </si>
  <si>
    <t xml:space="preserve">Stufe 3 </t>
  </si>
  <si>
    <t>Stufe 4</t>
  </si>
  <si>
    <t>Stufe 4a</t>
  </si>
  <si>
    <t>Stufe 4b</t>
  </si>
  <si>
    <t>Stufe 5</t>
  </si>
  <si>
    <t>Stufe 6</t>
  </si>
  <si>
    <t>15 Ü</t>
  </si>
  <si>
    <t>13 Ü</t>
  </si>
  <si>
    <t>9b</t>
  </si>
  <si>
    <t>9a</t>
  </si>
  <si>
    <t>2 Ü</t>
  </si>
  <si>
    <t>Satz</t>
  </si>
  <si>
    <t>Jahressonderzahlung (JSZ)</t>
  </si>
  <si>
    <t>VKO in €/Monat</t>
  </si>
  <si>
    <t>Sozialversicherung (AG-SV)</t>
  </si>
  <si>
    <t>Berechnete VKO</t>
  </si>
  <si>
    <t>Vertraglich regelte Arbeitszeit
(Vollzeit / Teilzeit)</t>
  </si>
  <si>
    <t>Arbeitgeber-Anteil</t>
  </si>
  <si>
    <t>Entgelt in €/Monat</t>
  </si>
  <si>
    <t>Datengrundlage für TV-L</t>
  </si>
  <si>
    <t>Bei Antragstellung oder Auszahlung editierbar:</t>
  </si>
  <si>
    <t>Betriebliche Altersversorgung (VBL)</t>
  </si>
  <si>
    <t>Geschützter Bereich. Hier bitte nicht editieren.</t>
  </si>
  <si>
    <t>AG-SV Satz</t>
  </si>
  <si>
    <t>Versionsvermerk</t>
  </si>
  <si>
    <t>Korrektur der Berechnungsformel in Tabelle "VKO in €/Monat" (grün unterlegt), für den Fall, dass für AG-SV ein Betrag (statt eines Prozentsatzes) angewendet wird. Zum Beispiel bei Entgeltgruppe 15 Stufe 6 beträgt AG-SV 1.187,75 €/Monat.</t>
  </si>
  <si>
    <t>Korrektur der Berechnungsformel in Tabelle "VKO in €/Monat" (grün unterlegt), für den Fall, dass für AG-SV ein Betrag (statt eines Prozentsatzes) angewendet wird. Zum Beispiel bei Entgeltgruppe 15Ü Stufe 5 beträgt AG-SV 1.262,65 €/Monat.</t>
  </si>
  <si>
    <t>Umbennenung der Tabelle "Gehalt anteilig in €/Monat" in "Gehalt gemäß vertraglich geregelter Arbeitszeit in €/Monat"</t>
  </si>
  <si>
    <t>Gehalt gemäß vertraglich geregelter Arbeitszeit in €/Monat</t>
  </si>
  <si>
    <t>ab 10. Juli 2023 gelten neue Pauschalsätze für die Sozialversicherung (AG-SV). Die Tabelle (ab Zeile 40) wurde angepasst.</t>
  </si>
  <si>
    <t>Auszahlung einmalig im Dezember 2023 in €</t>
  </si>
  <si>
    <t>Inflationsausgleichs-Einmalzahlung</t>
  </si>
  <si>
    <t>Ergänzung der Inflationsausgleichs-Einmalzahlung im Dezember 2023 entsprechend der Tarifeinigung vom 9. Dezember 2023</t>
  </si>
  <si>
    <t>Erläuterung: Der Inflationsausgleich ist in der VKO-Tabelle noch nicht enthalten und muss einmalig addiert werden, wenn die Bedingungen für die Auszahlung des Inflationsausgleichs erfüllt sind.</t>
  </si>
  <si>
    <t>Inflationsausgleich in €</t>
  </si>
  <si>
    <t>Zusätzliche Auszahlung im Dezember 2023, wenn das Arbeitsverhältnis am 9. Dezember 2023 bestand und an mindestens einem Tag zwischen dem 1. August 2023 und dem 8. Dezember 2023 Anspruch auf Entgelt bestanden hat.</t>
  </si>
  <si>
    <t>Ergänzung der Inflationsausgleichs-Monatszahlungen von Januar 2024 bis Oktober 2024 entsprechend der Tarifeinigung vom 9. Dezember 2023</t>
  </si>
  <si>
    <t>monatlich in €</t>
  </si>
  <si>
    <t>Inflationsausgleichs-Monatszahlungen von Januar 2024 bis Oktober 2024</t>
  </si>
  <si>
    <t xml:space="preserve">Erläuterung: VKO enthält Inflationsausgleichs-Monatszahlung i.H.v. </t>
  </si>
  <si>
    <t>€.</t>
  </si>
  <si>
    <t xml:space="preserve">ab 1. November 2024 bis 31. Januar 2025 gelten neue Tarife (+200 €) entsprechend der Tarifeinigung vom 9. Dezember 2023 </t>
  </si>
  <si>
    <t>ab 1. Juli 2024 gelten neue Pauschalsätze für die Sozialversicherung (AG-SV). Die Tabelle (ab Zeile 44) wurde angepasst.</t>
  </si>
  <si>
    <t>ab 1. Juli 2024 gelten neue Pauschalsätze für die Sozialversicherung (AG-SV). Die Tabelle (ab Zeile 46) wurde angepasst.</t>
  </si>
  <si>
    <t xml:space="preserve">ab 1. Februar 2025 gelten neue Tarife entsprechend der Tarifeinigung vom 9. Dezember 2023 </t>
  </si>
  <si>
    <t>Korrektur: Ergänzung Projektanteil als Eingabefeld und in der Berechnung der Monats-VKO.</t>
  </si>
  <si>
    <t>Projektanteil 
(Anteil der Projekttätigkeit an der vertraglich geregelten Arbeitszeit)</t>
  </si>
  <si>
    <t>ab 1. Juli 2025 gelten neue Pauschalsätze für die Sozialversicherung (AG-SV). Die Tabelle (ab Zeile 50) wurde angepasst.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</si>
</sst>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0.00\ &quot;€&quot;;[Red]\-#,##0.00\ &quot;€&quot;"/>
    <numFmt numFmtId="164" formatCode="#,##0.0000"/>
  </numFmts>
  <fonts count="14" x14ac:knownFonts="1">
    <font>
      <sz val="11"/>
      <color theme="1"/>
      <name val="Calibri"/>
      <family val="2"/>
      <scheme val="minor"/>
    </font>
    <font>
      <sz val="10"/>
      <name val="Arial"/>
      <family val="2"/>
    </font>
    <font>
      <sz val="9"/>
      <color indexed="81"/>
      <name val="Segoe UI"/>
      <charset val="1"/>
    </font>
    <font>
      <b/>
      <sz val="9"/>
      <color indexed="81"/>
      <name val="Segoe UI"/>
      <charset val="1"/>
    </font>
    <font>
      <sz val="9"/>
      <color theme="1"/>
      <name val="Calibri"/>
      <family val="2"/>
      <scheme val="minor"/>
    </font>
    <font>
      <b/>
      <sz val="9"/>
      <color theme="1"/>
      <name val="Calibri"/>
      <family val="2"/>
      <scheme val="minor"/>
    </font>
    <font>
      <sz val="9"/>
      <color indexed="81"/>
      <name val="Segoe UI"/>
      <family val="2"/>
    </font>
    <font>
      <b/>
      <sz val="9"/>
      <color indexed="81"/>
      <name val="Segoe UI"/>
      <family val="2"/>
    </font>
    <font>
      <i/>
      <sz val="9"/>
      <color theme="1"/>
      <name val="Calibri"/>
      <family val="2"/>
      <scheme val="minor"/>
    </font>
    <font>
      <u/>
      <sz val="9"/>
      <color indexed="81"/>
      <name val="Segoe UI"/>
      <family val="2"/>
    </font>
    <font>
      <b/>
      <sz val="9"/>
      <color rgb="FFFF0000"/>
      <name val="Calibri"/>
      <family val="2"/>
      <scheme val="minor"/>
    </font>
    <font>
      <b/>
      <sz val="12"/>
      <color rgb="FFFF0000"/>
      <name val="Calibri"/>
      <family val="2"/>
      <scheme val="minor"/>
    </font>
    <font>
      <b/>
      <i/>
      <sz val="14"/>
      <color rgb="FFFF0000"/>
      <name val="Calibri"/>
      <family val="2"/>
      <scheme val="minor"/>
    </font>
    <font>
      <i/>
      <sz val="9"/>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0" fontId="1" fillId="0" borderId="0"/>
  </cellStyleXfs>
  <cellXfs count="104">
    <xf numFmtId="0" fontId="0" fillId="0" borderId="0" xfId="0"/>
    <xf numFmtId="0" fontId="4" fillId="0" borderId="0" xfId="0" applyFont="1"/>
    <xf numFmtId="0" fontId="5" fillId="6" borderId="1" xfId="0" applyFont="1" applyFill="1" applyBorder="1"/>
    <xf numFmtId="0" fontId="5" fillId="6" borderId="1" xfId="0" applyFont="1" applyFill="1" applyBorder="1" applyAlignment="1">
      <alignment horizontal="right"/>
    </xf>
    <xf numFmtId="0" fontId="4" fillId="0" borderId="1" xfId="0" applyFont="1" applyFill="1" applyBorder="1"/>
    <xf numFmtId="9" fontId="4" fillId="0" borderId="1" xfId="0" applyNumberFormat="1" applyFont="1" applyFill="1" applyBorder="1"/>
    <xf numFmtId="4" fontId="4" fillId="0" borderId="1" xfId="0" applyNumberFormat="1" applyFont="1" applyBorder="1"/>
    <xf numFmtId="10" fontId="4" fillId="0" borderId="1" xfId="0" applyNumberFormat="1" applyFont="1" applyBorder="1"/>
    <xf numFmtId="0" fontId="4" fillId="0" borderId="1" xfId="0" applyFont="1" applyBorder="1" applyAlignment="1">
      <alignment horizontal="right"/>
    </xf>
    <xf numFmtId="8" fontId="4" fillId="0" borderId="1" xfId="0" applyNumberFormat="1" applyFont="1" applyBorder="1"/>
    <xf numFmtId="0" fontId="4" fillId="2" borderId="0" xfId="0" applyFont="1" applyFill="1" applyBorder="1"/>
    <xf numFmtId="0" fontId="4" fillId="0" borderId="1" xfId="0" applyFont="1" applyBorder="1" applyAlignment="1">
      <alignment horizontal="left" vertical="top"/>
    </xf>
    <xf numFmtId="0" fontId="4" fillId="0" borderId="1" xfId="0" applyFont="1" applyBorder="1"/>
    <xf numFmtId="0" fontId="4" fillId="0" borderId="3" xfId="0" applyFont="1" applyBorder="1"/>
    <xf numFmtId="0" fontId="4" fillId="0" borderId="4" xfId="0" applyFont="1" applyBorder="1"/>
    <xf numFmtId="0" fontId="4" fillId="0" borderId="5" xfId="0" applyFont="1" applyBorder="1" applyAlignment="1">
      <alignment horizontal="left" vertical="top"/>
    </xf>
    <xf numFmtId="4" fontId="4" fillId="0" borderId="5" xfId="0" applyNumberFormat="1" applyFont="1" applyBorder="1"/>
    <xf numFmtId="4" fontId="4" fillId="0" borderId="0" xfId="0" applyNumberFormat="1" applyFont="1" applyBorder="1"/>
    <xf numFmtId="4" fontId="4" fillId="0" borderId="6" xfId="0" applyNumberFormat="1" applyFont="1" applyBorder="1"/>
    <xf numFmtId="4" fontId="4" fillId="0" borderId="7" xfId="0" applyNumberFormat="1" applyFont="1" applyBorder="1"/>
    <xf numFmtId="4" fontId="4" fillId="0" borderId="8" xfId="0" applyNumberFormat="1" applyFont="1" applyBorder="1"/>
    <xf numFmtId="4" fontId="4" fillId="0" borderId="6" xfId="0" applyNumberFormat="1" applyFont="1" applyFill="1" applyBorder="1"/>
    <xf numFmtId="164" fontId="4" fillId="0" borderId="6" xfId="0" applyNumberFormat="1" applyFont="1" applyFill="1" applyBorder="1"/>
    <xf numFmtId="4" fontId="4" fillId="0" borderId="5" xfId="0" applyNumberFormat="1" applyFont="1" applyFill="1" applyBorder="1"/>
    <xf numFmtId="0" fontId="4" fillId="0" borderId="5" xfId="0" applyFont="1" applyFill="1" applyBorder="1" applyAlignment="1">
      <alignment horizontal="left" vertical="top"/>
    </xf>
    <xf numFmtId="4" fontId="4" fillId="0" borderId="0" xfId="0" applyNumberFormat="1" applyFont="1" applyFill="1" applyBorder="1"/>
    <xf numFmtId="4" fontId="4" fillId="0" borderId="8" xfId="0" applyNumberFormat="1" applyFont="1" applyFill="1" applyBorder="1"/>
    <xf numFmtId="0" fontId="4" fillId="0" borderId="0" xfId="0" applyFont="1" applyFill="1"/>
    <xf numFmtId="4" fontId="4" fillId="0" borderId="9" xfId="0" applyNumberFormat="1" applyFont="1" applyBorder="1"/>
    <xf numFmtId="0" fontId="4" fillId="0" borderId="10" xfId="0" applyFont="1" applyBorder="1" applyAlignment="1">
      <alignment horizontal="left" vertical="top"/>
    </xf>
    <xf numFmtId="4" fontId="4" fillId="0" borderId="10" xfId="0" applyNumberFormat="1" applyFont="1" applyBorder="1"/>
    <xf numFmtId="4" fontId="4" fillId="0" borderId="11" xfId="0" applyNumberFormat="1" applyFont="1" applyBorder="1"/>
    <xf numFmtId="4" fontId="4" fillId="0" borderId="12" xfId="0" applyNumberFormat="1" applyFont="1" applyBorder="1"/>
    <xf numFmtId="4" fontId="4" fillId="0" borderId="10" xfId="0" applyNumberFormat="1" applyFont="1" applyFill="1" applyBorder="1"/>
    <xf numFmtId="164" fontId="4" fillId="0" borderId="1" xfId="0" applyNumberFormat="1" applyFont="1" applyFill="1" applyBorder="1"/>
    <xf numFmtId="4" fontId="4" fillId="0" borderId="1" xfId="0" applyNumberFormat="1" applyFont="1" applyFill="1" applyBorder="1"/>
    <xf numFmtId="0" fontId="4" fillId="5" borderId="6" xfId="0" applyFont="1" applyFill="1" applyBorder="1" applyAlignment="1">
      <alignment horizontal="left" vertical="top"/>
    </xf>
    <xf numFmtId="10" fontId="4" fillId="5" borderId="1" xfId="0" applyNumberFormat="1" applyFont="1" applyFill="1" applyBorder="1"/>
    <xf numFmtId="0" fontId="4" fillId="5" borderId="5" xfId="0" applyFont="1" applyFill="1" applyBorder="1" applyAlignment="1">
      <alignment horizontal="left" vertical="top"/>
    </xf>
    <xf numFmtId="0" fontId="4" fillId="5" borderId="10" xfId="0" applyFont="1" applyFill="1" applyBorder="1" applyAlignment="1">
      <alignment horizontal="left" vertical="top"/>
    </xf>
    <xf numFmtId="0" fontId="4" fillId="0" borderId="9" xfId="0" applyFont="1" applyBorder="1" applyAlignment="1">
      <alignment horizontal="left" vertical="top"/>
    </xf>
    <xf numFmtId="10" fontId="4" fillId="3" borderId="1" xfId="0" applyNumberFormat="1" applyFont="1" applyFill="1" applyBorder="1"/>
    <xf numFmtId="0" fontId="4" fillId="3" borderId="13" xfId="0" applyFont="1" applyFill="1" applyBorder="1" applyAlignment="1">
      <alignment horizontal="left" vertical="top"/>
    </xf>
    <xf numFmtId="0" fontId="4" fillId="3" borderId="14" xfId="0" applyFont="1" applyFill="1" applyBorder="1" applyAlignment="1">
      <alignment horizontal="left" vertical="top"/>
    </xf>
    <xf numFmtId="10" fontId="4" fillId="5" borderId="10" xfId="0" applyNumberFormat="1" applyFont="1" applyFill="1" applyBorder="1"/>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10" xfId="0" applyFont="1" applyFill="1" applyBorder="1" applyAlignment="1">
      <alignment horizontal="left" vertical="top"/>
    </xf>
    <xf numFmtId="10" fontId="4" fillId="0" borderId="1" xfId="0" applyNumberFormat="1" applyFont="1" applyFill="1" applyBorder="1"/>
    <xf numFmtId="0" fontId="5" fillId="7" borderId="0" xfId="0" applyFont="1" applyFill="1"/>
    <xf numFmtId="0" fontId="4" fillId="7" borderId="0" xfId="0" applyFont="1" applyFill="1"/>
    <xf numFmtId="0" fontId="4" fillId="0" borderId="0" xfId="0" applyFont="1" applyBorder="1"/>
    <xf numFmtId="0" fontId="4" fillId="0" borderId="0" xfId="0" applyFont="1" applyFill="1" applyBorder="1"/>
    <xf numFmtId="0" fontId="5" fillId="9" borderId="1" xfId="0" applyFont="1" applyFill="1" applyBorder="1" applyAlignment="1">
      <alignment wrapText="1"/>
    </xf>
    <xf numFmtId="0" fontId="5" fillId="9" borderId="1" xfId="0" applyFont="1" applyFill="1" applyBorder="1" applyAlignment="1">
      <alignment horizontal="right"/>
    </xf>
    <xf numFmtId="0" fontId="5" fillId="7" borderId="0" xfId="0" applyFont="1" applyFill="1" applyBorder="1"/>
    <xf numFmtId="0" fontId="4" fillId="7" borderId="0" xfId="0" applyFont="1" applyFill="1" applyBorder="1"/>
    <xf numFmtId="0" fontId="4" fillId="0" borderId="10" xfId="0" applyFont="1" applyBorder="1"/>
    <xf numFmtId="0" fontId="4" fillId="0" borderId="11" xfId="0" applyFont="1" applyBorder="1"/>
    <xf numFmtId="0" fontId="4" fillId="0" borderId="12" xfId="0" applyFont="1" applyBorder="1"/>
    <xf numFmtId="0" fontId="5" fillId="2" borderId="0" xfId="0" applyFont="1" applyFill="1" applyBorder="1"/>
    <xf numFmtId="164" fontId="4" fillId="0" borderId="0" xfId="0" applyNumberFormat="1" applyFont="1" applyFill="1" applyBorder="1"/>
    <xf numFmtId="0" fontId="4" fillId="0" borderId="0" xfId="0" applyFont="1" applyBorder="1" applyAlignment="1">
      <alignment horizontal="left" vertical="top"/>
    </xf>
    <xf numFmtId="0" fontId="4" fillId="0" borderId="0" xfId="0" applyFont="1" applyFill="1" applyBorder="1" applyAlignment="1">
      <alignment horizontal="left" vertical="top"/>
    </xf>
    <xf numFmtId="0" fontId="4" fillId="2" borderId="0" xfId="0" applyFont="1" applyFill="1" applyBorder="1" applyAlignment="1">
      <alignment horizontal="right"/>
    </xf>
    <xf numFmtId="8" fontId="4" fillId="2" borderId="0" xfId="0" applyNumberFormat="1" applyFont="1" applyFill="1" applyBorder="1"/>
    <xf numFmtId="0" fontId="4" fillId="0" borderId="0" xfId="0" applyFont="1" applyFill="1" applyBorder="1" applyAlignment="1"/>
    <xf numFmtId="0" fontId="4" fillId="2" borderId="0" xfId="0" applyFont="1" applyFill="1" applyBorder="1" applyAlignment="1">
      <alignment horizontal="left" vertical="top"/>
    </xf>
    <xf numFmtId="4" fontId="4" fillId="2" borderId="0" xfId="0" applyNumberFormat="1" applyFont="1" applyFill="1" applyBorder="1"/>
    <xf numFmtId="0" fontId="4" fillId="7" borderId="0" xfId="0" applyFont="1" applyFill="1" applyBorder="1" applyAlignment="1">
      <alignment horizontal="left" vertical="top"/>
    </xf>
    <xf numFmtId="4" fontId="4" fillId="7" borderId="0" xfId="0" applyNumberFormat="1" applyFont="1" applyFill="1" applyBorder="1"/>
    <xf numFmtId="0" fontId="8" fillId="0" borderId="0" xfId="0" applyFont="1"/>
    <xf numFmtId="0" fontId="8" fillId="0" borderId="0" xfId="0" applyFont="1" applyAlignment="1">
      <alignment wrapText="1"/>
    </xf>
    <xf numFmtId="14" fontId="8" fillId="0" borderId="0" xfId="0" applyNumberFormat="1" applyFont="1"/>
    <xf numFmtId="0" fontId="8" fillId="0" borderId="0" xfId="0" applyFont="1" applyAlignment="1"/>
    <xf numFmtId="10" fontId="5" fillId="9" borderId="1" xfId="0" applyNumberFormat="1" applyFont="1" applyFill="1" applyBorder="1" applyAlignment="1">
      <alignment horizontal="right"/>
    </xf>
    <xf numFmtId="0" fontId="4" fillId="0" borderId="1" xfId="0" applyFont="1" applyFill="1" applyBorder="1" applyAlignment="1">
      <alignment wrapText="1"/>
    </xf>
    <xf numFmtId="0" fontId="10" fillId="7" borderId="0" xfId="0" applyFont="1" applyFill="1"/>
    <xf numFmtId="4" fontId="10" fillId="7" borderId="0" xfId="0" applyNumberFormat="1" applyFont="1" applyFill="1" applyBorder="1"/>
    <xf numFmtId="0" fontId="11" fillId="0" borderId="0" xfId="0" applyFont="1"/>
    <xf numFmtId="0" fontId="12" fillId="0" borderId="0" xfId="0" applyFont="1"/>
    <xf numFmtId="0" fontId="4" fillId="0" borderId="6" xfId="0" applyFont="1" applyBorder="1"/>
    <xf numFmtId="9" fontId="4" fillId="2" borderId="0" xfId="0" applyNumberFormat="1" applyFont="1" applyFill="1" applyBorder="1"/>
    <xf numFmtId="0" fontId="5" fillId="9" borderId="1" xfId="0" applyFont="1" applyFill="1" applyBorder="1" applyAlignment="1">
      <alignment vertical="top" wrapText="1"/>
    </xf>
    <xf numFmtId="0" fontId="13" fillId="0" borderId="0" xfId="0" applyFont="1"/>
    <xf numFmtId="0" fontId="5" fillId="8" borderId="2" xfId="0" applyFont="1" applyFill="1" applyBorder="1" applyAlignment="1">
      <alignment horizontal="left"/>
    </xf>
    <xf numFmtId="0" fontId="5" fillId="8" borderId="3" xfId="0" applyFont="1" applyFill="1" applyBorder="1" applyAlignment="1">
      <alignment horizontal="left"/>
    </xf>
    <xf numFmtId="0" fontId="5" fillId="8" borderId="4" xfId="0" applyFont="1" applyFill="1" applyBorder="1" applyAlignment="1">
      <alignment horizontal="left"/>
    </xf>
    <xf numFmtId="0" fontId="5" fillId="6" borderId="2" xfId="0" applyFont="1" applyFill="1" applyBorder="1" applyAlignment="1">
      <alignment horizontal="left"/>
    </xf>
    <xf numFmtId="0" fontId="5" fillId="6" borderId="4" xfId="0" applyFont="1" applyFill="1" applyBorder="1" applyAlignment="1">
      <alignment horizontal="left"/>
    </xf>
    <xf numFmtId="0" fontId="5" fillId="6" borderId="3" xfId="0" applyFont="1" applyFill="1" applyBorder="1" applyAlignment="1">
      <alignment horizontal="left"/>
    </xf>
    <xf numFmtId="0" fontId="8" fillId="2" borderId="0" xfId="0" applyFont="1" applyFill="1" applyBorder="1" applyAlignment="1">
      <alignment horizontal="left" vertical="top" wrapText="1"/>
    </xf>
    <xf numFmtId="0" fontId="4" fillId="4" borderId="2" xfId="0" applyFont="1" applyFill="1" applyBorder="1" applyAlignment="1">
      <alignment horizontal="left"/>
    </xf>
    <xf numFmtId="0" fontId="4" fillId="4" borderId="3" xfId="0" applyFont="1" applyFill="1" applyBorder="1" applyAlignment="1">
      <alignment horizontal="left"/>
    </xf>
    <xf numFmtId="0" fontId="4" fillId="4" borderId="4" xfId="0" applyFont="1" applyFill="1" applyBorder="1" applyAlignment="1">
      <alignment horizontal="left"/>
    </xf>
    <xf numFmtId="0" fontId="10" fillId="7" borderId="0" xfId="0" applyFont="1" applyFill="1" applyBorder="1" applyAlignment="1">
      <alignment horizontal="left" vertical="top" wrapText="1"/>
    </xf>
    <xf numFmtId="0" fontId="5" fillId="8" borderId="2" xfId="0" applyFont="1" applyFill="1" applyBorder="1" applyAlignment="1">
      <alignment horizontal="left" vertical="top"/>
    </xf>
    <xf numFmtId="0" fontId="5" fillId="8" borderId="3" xfId="0" applyFont="1" applyFill="1" applyBorder="1" applyAlignment="1">
      <alignment horizontal="left" vertical="top"/>
    </xf>
    <xf numFmtId="0" fontId="5" fillId="8" borderId="4" xfId="0" applyFont="1" applyFill="1" applyBorder="1" applyAlignment="1">
      <alignment horizontal="left" vertical="top"/>
    </xf>
    <xf numFmtId="4" fontId="5" fillId="0" borderId="2" xfId="0" applyNumberFormat="1" applyFont="1" applyFill="1" applyBorder="1" applyAlignment="1">
      <alignment horizontal="right" vertical="top"/>
    </xf>
    <xf numFmtId="4" fontId="5" fillId="0" borderId="4" xfId="0" applyNumberFormat="1" applyFont="1" applyFill="1" applyBorder="1" applyAlignment="1">
      <alignment horizontal="right" vertical="top"/>
    </xf>
    <xf numFmtId="0" fontId="10" fillId="0" borderId="1" xfId="0" applyFont="1" applyFill="1" applyBorder="1" applyAlignment="1">
      <alignment horizontal="left" vertical="top" wrapText="1"/>
    </xf>
    <xf numFmtId="4" fontId="10" fillId="0" borderId="2" xfId="0" applyNumberFormat="1" applyFont="1" applyFill="1" applyBorder="1" applyAlignment="1">
      <alignment horizontal="right"/>
    </xf>
    <xf numFmtId="0" fontId="10" fillId="0" borderId="4" xfId="0" applyFont="1" applyFill="1" applyBorder="1" applyAlignment="1">
      <alignment horizontal="right"/>
    </xf>
  </cellXfs>
  <cellStyles count="2">
    <cellStyle name="Standard" xfId="0" builtinId="0"/>
    <cellStyle name="Standard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72"/>
  <sheetViews>
    <sheetView zoomScaleNormal="100" workbookViewId="0">
      <selection activeCell="M9" sqref="M9"/>
    </sheetView>
  </sheetViews>
  <sheetFormatPr baseColWidth="10" defaultColWidth="9.140625" defaultRowHeight="12" x14ac:dyDescent="0.2"/>
  <cols>
    <col min="1" max="1" width="2" style="1" customWidth="1"/>
    <col min="2" max="2" width="17.85546875" style="1" bestFit="1" customWidth="1"/>
    <col min="3" max="3" width="8.7109375" style="1" bestFit="1" customWidth="1"/>
    <col min="4" max="6" width="7" style="1" bestFit="1" customWidth="1"/>
    <col min="7" max="8" width="7.28515625" style="1" bestFit="1" customWidth="1"/>
    <col min="9" max="10" width="7"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8" width="7" style="1" bestFit="1" customWidth="1"/>
    <col min="39" max="40" width="7.28515625" style="1" bestFit="1" customWidth="1"/>
    <col min="41" max="42" width="7" style="1" bestFit="1" customWidth="1"/>
    <col min="43" max="43" width="3" style="1" customWidth="1"/>
    <col min="44" max="16384" width="9.140625" style="1"/>
  </cols>
  <sheetData>
    <row r="1" spans="1:43" x14ac:dyDescent="0.2">
      <c r="B1" s="72" t="s">
        <v>30</v>
      </c>
      <c r="C1" s="73">
        <v>45117</v>
      </c>
      <c r="D1" s="74" t="s">
        <v>31</v>
      </c>
    </row>
    <row r="2" spans="1:43" x14ac:dyDescent="0.2">
      <c r="C2" s="73">
        <v>45117</v>
      </c>
      <c r="D2" s="71" t="s">
        <v>33</v>
      </c>
    </row>
    <row r="3" spans="1:43" x14ac:dyDescent="0.2">
      <c r="C3" s="73">
        <v>45825</v>
      </c>
      <c r="D3" s="71" t="s">
        <v>51</v>
      </c>
    </row>
    <row r="5" spans="1:43" x14ac:dyDescent="0.2">
      <c r="A5" s="10"/>
      <c r="B5" s="10"/>
      <c r="C5" s="10"/>
      <c r="D5" s="10"/>
      <c r="E5" s="10"/>
      <c r="F5" s="10"/>
      <c r="G5" s="10"/>
      <c r="H5" s="10"/>
      <c r="I5" s="10"/>
      <c r="J5" s="10"/>
      <c r="K5" s="10"/>
      <c r="AG5" s="50"/>
      <c r="AH5" s="50"/>
      <c r="AI5" s="50"/>
      <c r="AJ5" s="50"/>
      <c r="AK5" s="50"/>
      <c r="AL5" s="50"/>
      <c r="AM5" s="50"/>
      <c r="AN5" s="50"/>
      <c r="AO5" s="50"/>
      <c r="AP5" s="50"/>
      <c r="AQ5" s="50"/>
    </row>
    <row r="6" spans="1:43" x14ac:dyDescent="0.2">
      <c r="A6" s="10"/>
      <c r="B6" s="60" t="s">
        <v>25</v>
      </c>
      <c r="C6" s="60"/>
      <c r="D6" s="10"/>
      <c r="E6" s="10"/>
      <c r="F6" s="10"/>
      <c r="G6" s="10"/>
      <c r="H6" s="10"/>
      <c r="I6" s="10"/>
      <c r="J6" s="10"/>
      <c r="K6" s="10"/>
      <c r="AG6" s="50"/>
      <c r="AH6" s="49" t="s">
        <v>21</v>
      </c>
      <c r="AI6" s="50"/>
      <c r="AJ6" s="50"/>
      <c r="AK6" s="50"/>
      <c r="AL6" s="50"/>
      <c r="AM6" s="50"/>
      <c r="AN6" s="50"/>
      <c r="AO6" s="50"/>
      <c r="AP6" s="50"/>
      <c r="AQ6" s="50"/>
    </row>
    <row r="7" spans="1:43" x14ac:dyDescent="0.2">
      <c r="A7" s="10"/>
      <c r="B7" s="60"/>
      <c r="C7" s="60"/>
      <c r="D7" s="10"/>
      <c r="E7" s="10"/>
      <c r="F7" s="10"/>
      <c r="G7" s="10"/>
      <c r="H7" s="10"/>
      <c r="I7" s="10"/>
      <c r="J7" s="10"/>
      <c r="K7" s="10"/>
      <c r="AG7" s="50"/>
      <c r="AH7" s="49"/>
      <c r="AI7" s="50"/>
      <c r="AJ7" s="50"/>
      <c r="AK7" s="50"/>
      <c r="AL7" s="50"/>
      <c r="AM7" s="50"/>
      <c r="AN7" s="50"/>
      <c r="AO7" s="50"/>
      <c r="AP7" s="50"/>
      <c r="AQ7" s="50"/>
    </row>
    <row r="8" spans="1:43" ht="24.75" customHeight="1" x14ac:dyDescent="0.2">
      <c r="A8" s="10"/>
      <c r="B8" s="91" t="s">
        <v>26</v>
      </c>
      <c r="C8" s="91"/>
      <c r="D8" s="10"/>
      <c r="E8" s="10"/>
      <c r="F8" s="10"/>
      <c r="G8" s="10"/>
      <c r="H8" s="10"/>
      <c r="I8" s="10"/>
      <c r="J8" s="10"/>
      <c r="K8" s="10"/>
      <c r="AG8" s="50"/>
      <c r="AH8" s="49"/>
      <c r="AI8" s="50"/>
      <c r="AJ8" s="50"/>
      <c r="AK8" s="50"/>
      <c r="AL8" s="50"/>
      <c r="AM8" s="50"/>
      <c r="AN8" s="50"/>
      <c r="AO8" s="50"/>
      <c r="AP8" s="50"/>
      <c r="AQ8" s="50"/>
    </row>
    <row r="9" spans="1:43" x14ac:dyDescent="0.2">
      <c r="A9" s="10"/>
      <c r="B9" s="60"/>
      <c r="C9" s="60"/>
      <c r="D9" s="10"/>
      <c r="E9" s="10"/>
      <c r="F9" s="10"/>
      <c r="G9" s="10"/>
      <c r="H9" s="10"/>
      <c r="I9" s="10"/>
      <c r="J9" s="10"/>
      <c r="K9" s="10"/>
      <c r="AG9" s="50"/>
      <c r="AH9" s="50"/>
      <c r="AI9" s="50"/>
      <c r="AJ9" s="50"/>
      <c r="AK9" s="50"/>
      <c r="AL9" s="50"/>
      <c r="AM9" s="50"/>
      <c r="AN9" s="50"/>
      <c r="AO9" s="50"/>
      <c r="AP9" s="50"/>
      <c r="AQ9" s="50"/>
    </row>
    <row r="10" spans="1:43" ht="36" x14ac:dyDescent="0.2">
      <c r="A10" s="10"/>
      <c r="B10" s="53" t="s">
        <v>22</v>
      </c>
      <c r="C10" s="54" t="s">
        <v>17</v>
      </c>
      <c r="D10" s="10"/>
      <c r="E10" s="10"/>
      <c r="F10" s="10"/>
      <c r="G10" s="10"/>
      <c r="H10" s="10"/>
      <c r="I10" s="10"/>
      <c r="J10" s="10"/>
      <c r="K10" s="10"/>
      <c r="AG10" s="50"/>
      <c r="AH10" s="50"/>
      <c r="AI10" s="50"/>
      <c r="AJ10" s="50"/>
      <c r="AK10" s="50"/>
      <c r="AL10" s="50"/>
      <c r="AM10" s="50"/>
      <c r="AN10" s="50"/>
      <c r="AO10" s="50"/>
      <c r="AP10" s="50"/>
      <c r="AQ10" s="50"/>
    </row>
    <row r="11" spans="1:43" x14ac:dyDescent="0.2">
      <c r="A11" s="10"/>
      <c r="B11" s="4" t="s">
        <v>0</v>
      </c>
      <c r="C11" s="5">
        <v>1</v>
      </c>
      <c r="D11" s="10"/>
      <c r="E11" s="10"/>
      <c r="F11" s="10"/>
      <c r="G11" s="10"/>
      <c r="H11" s="10"/>
      <c r="I11" s="10"/>
      <c r="J11" s="10"/>
      <c r="K11" s="10"/>
      <c r="AG11" s="50"/>
      <c r="AH11" s="50"/>
      <c r="AI11" s="50"/>
      <c r="AJ11" s="50"/>
      <c r="AK11" s="50"/>
      <c r="AL11" s="50"/>
      <c r="AM11" s="50"/>
      <c r="AN11" s="50"/>
      <c r="AO11" s="50"/>
      <c r="AP11" s="50"/>
      <c r="AQ11" s="50"/>
    </row>
    <row r="12" spans="1:43" x14ac:dyDescent="0.2">
      <c r="A12" s="10"/>
      <c r="B12" s="10"/>
      <c r="C12" s="82"/>
      <c r="D12" s="10"/>
      <c r="E12" s="10"/>
      <c r="F12" s="10"/>
      <c r="G12" s="10"/>
      <c r="H12" s="10"/>
      <c r="I12" s="10"/>
      <c r="J12" s="10"/>
      <c r="K12" s="10"/>
      <c r="AG12" s="50"/>
      <c r="AH12" s="50"/>
      <c r="AI12" s="50"/>
      <c r="AJ12" s="50"/>
      <c r="AK12" s="50"/>
      <c r="AL12" s="50"/>
      <c r="AM12" s="50"/>
      <c r="AN12" s="50"/>
      <c r="AO12" s="50"/>
      <c r="AP12" s="50"/>
      <c r="AQ12" s="50"/>
    </row>
    <row r="13" spans="1:43" ht="60" x14ac:dyDescent="0.2">
      <c r="A13" s="10"/>
      <c r="B13" s="83" t="s">
        <v>52</v>
      </c>
      <c r="C13" s="54" t="s">
        <v>17</v>
      </c>
      <c r="D13" s="10"/>
      <c r="E13" s="10"/>
      <c r="F13" s="10"/>
      <c r="G13" s="10"/>
      <c r="H13" s="10"/>
      <c r="I13" s="10"/>
      <c r="J13" s="10"/>
      <c r="K13" s="10"/>
      <c r="AG13" s="50"/>
      <c r="AH13" s="50"/>
      <c r="AI13" s="50"/>
      <c r="AJ13" s="50"/>
      <c r="AK13" s="50"/>
      <c r="AL13" s="50"/>
      <c r="AM13" s="50"/>
      <c r="AN13" s="50"/>
      <c r="AO13" s="50"/>
      <c r="AP13" s="50"/>
      <c r="AQ13" s="50"/>
    </row>
    <row r="14" spans="1:43" x14ac:dyDescent="0.2">
      <c r="A14" s="10"/>
      <c r="B14" s="4" t="s">
        <v>0</v>
      </c>
      <c r="C14" s="5">
        <v>1</v>
      </c>
      <c r="D14" s="10"/>
      <c r="E14" s="10"/>
      <c r="F14" s="10"/>
      <c r="G14" s="10"/>
      <c r="H14" s="10"/>
      <c r="I14" s="10"/>
      <c r="J14" s="10"/>
      <c r="K14" s="10"/>
      <c r="AG14" s="50"/>
      <c r="AH14" s="50"/>
      <c r="AI14" s="50"/>
      <c r="AJ14" s="50"/>
      <c r="AK14" s="50"/>
      <c r="AL14" s="50"/>
      <c r="AM14" s="50"/>
      <c r="AN14" s="50"/>
      <c r="AO14" s="50"/>
      <c r="AP14" s="50"/>
      <c r="AQ14" s="50"/>
    </row>
    <row r="15" spans="1:43" x14ac:dyDescent="0.2">
      <c r="A15" s="10"/>
      <c r="B15" s="10"/>
      <c r="C15" s="10"/>
      <c r="D15" s="10"/>
      <c r="E15" s="10"/>
      <c r="F15" s="10"/>
      <c r="G15" s="10"/>
      <c r="H15" s="10"/>
      <c r="I15" s="10"/>
      <c r="J15" s="10"/>
      <c r="K15" s="10"/>
      <c r="AG15" s="50"/>
      <c r="AH15" s="50"/>
      <c r="AI15" s="50"/>
      <c r="AJ15" s="50"/>
      <c r="AK15" s="50"/>
      <c r="AL15" s="50"/>
      <c r="AM15" s="50"/>
      <c r="AN15" s="50"/>
      <c r="AO15" s="50"/>
      <c r="AP15" s="50"/>
      <c r="AQ15" s="50"/>
    </row>
    <row r="16" spans="1:43" ht="24" x14ac:dyDescent="0.2">
      <c r="A16" s="10"/>
      <c r="B16" s="53" t="s">
        <v>27</v>
      </c>
      <c r="C16" s="54" t="s">
        <v>17</v>
      </c>
      <c r="D16" s="10"/>
      <c r="E16" s="10"/>
      <c r="F16" s="10"/>
      <c r="G16" s="10"/>
      <c r="H16" s="10"/>
      <c r="I16" s="10"/>
      <c r="J16" s="10"/>
      <c r="K16" s="10"/>
      <c r="AG16" s="50"/>
      <c r="AH16" s="50"/>
      <c r="AI16" s="50"/>
      <c r="AJ16" s="50"/>
      <c r="AK16" s="50"/>
      <c r="AL16" s="50"/>
      <c r="AM16" s="50"/>
      <c r="AN16" s="50"/>
      <c r="AO16" s="50"/>
      <c r="AP16" s="50"/>
      <c r="AQ16" s="50"/>
    </row>
    <row r="17" spans="1:44" x14ac:dyDescent="0.2">
      <c r="A17" s="10"/>
      <c r="B17" s="4" t="s">
        <v>23</v>
      </c>
      <c r="C17" s="48">
        <v>3.0599999999999999E-2</v>
      </c>
      <c r="D17" s="10"/>
      <c r="E17" s="10"/>
      <c r="F17" s="10"/>
      <c r="G17" s="10"/>
      <c r="H17" s="10"/>
      <c r="I17" s="10"/>
      <c r="J17" s="10"/>
      <c r="K17" s="10"/>
      <c r="AG17" s="50"/>
      <c r="AH17" s="50"/>
      <c r="AI17" s="50"/>
      <c r="AJ17" s="50"/>
      <c r="AK17" s="50"/>
      <c r="AL17" s="50"/>
      <c r="AM17" s="50"/>
      <c r="AN17" s="50"/>
      <c r="AO17" s="50"/>
      <c r="AP17" s="50"/>
      <c r="AQ17" s="50"/>
    </row>
    <row r="18" spans="1:44" x14ac:dyDescent="0.2">
      <c r="A18" s="10"/>
      <c r="B18" s="10"/>
      <c r="C18" s="10"/>
      <c r="D18" s="10"/>
      <c r="E18" s="10"/>
      <c r="F18" s="10"/>
      <c r="G18" s="10"/>
      <c r="H18" s="10"/>
      <c r="I18" s="10"/>
      <c r="J18" s="10"/>
      <c r="K18" s="10"/>
      <c r="AG18" s="50"/>
      <c r="AH18" s="50"/>
      <c r="AI18" s="50"/>
      <c r="AJ18" s="50"/>
      <c r="AK18" s="50"/>
      <c r="AL18" s="50"/>
      <c r="AM18" s="50"/>
      <c r="AN18" s="50"/>
      <c r="AO18" s="50"/>
      <c r="AP18" s="50"/>
      <c r="AQ18" s="50"/>
    </row>
    <row r="19" spans="1:44" ht="25.5" customHeight="1" x14ac:dyDescent="0.2">
      <c r="A19" s="10"/>
      <c r="B19" s="91" t="s">
        <v>28</v>
      </c>
      <c r="C19" s="91"/>
      <c r="D19" s="10"/>
      <c r="E19" s="10"/>
      <c r="F19" s="10"/>
      <c r="G19" s="10"/>
      <c r="H19" s="10"/>
      <c r="I19" s="10"/>
      <c r="J19" s="10"/>
      <c r="K19" s="10"/>
      <c r="AG19" s="56"/>
      <c r="AH19" s="55"/>
      <c r="AI19" s="56"/>
      <c r="AJ19" s="56"/>
      <c r="AK19" s="56"/>
      <c r="AL19" s="56"/>
      <c r="AM19" s="56"/>
      <c r="AN19" s="56"/>
      <c r="AO19" s="56"/>
      <c r="AP19" s="56"/>
      <c r="AQ19" s="56"/>
    </row>
    <row r="20" spans="1:44" x14ac:dyDescent="0.2">
      <c r="A20" s="10"/>
      <c r="B20" s="10"/>
      <c r="C20" s="10"/>
      <c r="D20" s="10"/>
      <c r="E20" s="10"/>
      <c r="F20" s="10"/>
      <c r="G20" s="10"/>
      <c r="H20" s="10"/>
      <c r="I20" s="10"/>
      <c r="J20" s="10"/>
      <c r="K20" s="10"/>
      <c r="AG20" s="56"/>
      <c r="AH20" s="56"/>
      <c r="AI20" s="56"/>
      <c r="AJ20" s="56"/>
      <c r="AK20" s="56"/>
      <c r="AL20" s="56"/>
      <c r="AM20" s="56"/>
      <c r="AN20" s="56"/>
      <c r="AO20" s="56"/>
      <c r="AP20" s="56"/>
      <c r="AQ20" s="56"/>
      <c r="AR20" s="51"/>
    </row>
    <row r="21" spans="1:44" x14ac:dyDescent="0.2">
      <c r="A21" s="10"/>
      <c r="B21" s="88" t="s">
        <v>24</v>
      </c>
      <c r="C21" s="90"/>
      <c r="D21" s="90"/>
      <c r="E21" s="90"/>
      <c r="F21" s="90"/>
      <c r="G21" s="90"/>
      <c r="H21" s="90"/>
      <c r="I21" s="90"/>
      <c r="J21" s="89"/>
      <c r="K21" s="10"/>
      <c r="M21" s="92" t="s">
        <v>34</v>
      </c>
      <c r="N21" s="93"/>
      <c r="O21" s="93"/>
      <c r="P21" s="93"/>
      <c r="Q21" s="93"/>
      <c r="R21" s="93"/>
      <c r="S21" s="93"/>
      <c r="T21" s="93"/>
      <c r="U21" s="94"/>
      <c r="W21" s="92" t="s">
        <v>29</v>
      </c>
      <c r="X21" s="93"/>
      <c r="Y21" s="93"/>
      <c r="Z21" s="93"/>
      <c r="AA21" s="93"/>
      <c r="AB21" s="93"/>
      <c r="AC21" s="93"/>
      <c r="AD21" s="93"/>
      <c r="AE21" s="94"/>
      <c r="AG21" s="56"/>
      <c r="AH21" s="85" t="s">
        <v>19</v>
      </c>
      <c r="AI21" s="86"/>
      <c r="AJ21" s="86"/>
      <c r="AK21" s="86"/>
      <c r="AL21" s="86"/>
      <c r="AM21" s="86"/>
      <c r="AN21" s="86"/>
      <c r="AO21" s="86"/>
      <c r="AP21" s="87"/>
      <c r="AQ21" s="56"/>
      <c r="AR21" s="51"/>
    </row>
    <row r="22" spans="1:44" x14ac:dyDescent="0.2">
      <c r="A22" s="10"/>
      <c r="B22" s="29" t="s">
        <v>3</v>
      </c>
      <c r="C22" s="57" t="s">
        <v>4</v>
      </c>
      <c r="D22" s="58" t="s">
        <v>5</v>
      </c>
      <c r="E22" s="57" t="s">
        <v>6</v>
      </c>
      <c r="F22" s="58" t="s">
        <v>7</v>
      </c>
      <c r="G22" s="58" t="s">
        <v>8</v>
      </c>
      <c r="H22" s="58" t="s">
        <v>9</v>
      </c>
      <c r="I22" s="57" t="s">
        <v>10</v>
      </c>
      <c r="J22" s="59" t="s">
        <v>11</v>
      </c>
      <c r="K22" s="10"/>
      <c r="M22" s="11" t="s">
        <v>3</v>
      </c>
      <c r="N22" s="12" t="s">
        <v>4</v>
      </c>
      <c r="O22" s="13" t="s">
        <v>5</v>
      </c>
      <c r="P22" s="12" t="s">
        <v>6</v>
      </c>
      <c r="Q22" s="13" t="s">
        <v>7</v>
      </c>
      <c r="R22" s="13" t="s">
        <v>8</v>
      </c>
      <c r="S22" s="13" t="s">
        <v>9</v>
      </c>
      <c r="T22" s="12" t="s">
        <v>10</v>
      </c>
      <c r="U22" s="14" t="s">
        <v>11</v>
      </c>
      <c r="W22" s="11" t="s">
        <v>3</v>
      </c>
      <c r="X22" s="12" t="s">
        <v>4</v>
      </c>
      <c r="Y22" s="13" t="s">
        <v>5</v>
      </c>
      <c r="Z22" s="12" t="s">
        <v>6</v>
      </c>
      <c r="AA22" s="13" t="s">
        <v>7</v>
      </c>
      <c r="AB22" s="13" t="s">
        <v>8</v>
      </c>
      <c r="AC22" s="13" t="s">
        <v>9</v>
      </c>
      <c r="AD22" s="12" t="s">
        <v>10</v>
      </c>
      <c r="AE22" s="14" t="s">
        <v>11</v>
      </c>
      <c r="AG22" s="56"/>
      <c r="AH22" s="11" t="s">
        <v>3</v>
      </c>
      <c r="AI22" s="12" t="s">
        <v>4</v>
      </c>
      <c r="AJ22" s="13" t="s">
        <v>5</v>
      </c>
      <c r="AK22" s="12" t="s">
        <v>6</v>
      </c>
      <c r="AL22" s="13" t="s">
        <v>7</v>
      </c>
      <c r="AM22" s="13" t="s">
        <v>8</v>
      </c>
      <c r="AN22" s="13" t="s">
        <v>9</v>
      </c>
      <c r="AO22" s="12" t="s">
        <v>10</v>
      </c>
      <c r="AP22" s="14" t="s">
        <v>11</v>
      </c>
      <c r="AQ22" s="56"/>
      <c r="AR22" s="51"/>
    </row>
    <row r="23" spans="1:44" x14ac:dyDescent="0.2">
      <c r="A23" s="10"/>
      <c r="B23" s="15" t="s">
        <v>12</v>
      </c>
      <c r="C23" s="23">
        <v>5955.87</v>
      </c>
      <c r="D23" s="26">
        <v>6610.8</v>
      </c>
      <c r="E23" s="25">
        <v>7232.37</v>
      </c>
      <c r="F23" s="23">
        <v>7640.03</v>
      </c>
      <c r="G23" s="26"/>
      <c r="H23" s="26"/>
      <c r="I23" s="25">
        <v>7740.31</v>
      </c>
      <c r="J23" s="23"/>
      <c r="K23" s="10"/>
      <c r="M23" s="15" t="s">
        <v>12</v>
      </c>
      <c r="N23" s="21">
        <f>C23*$C$11</f>
        <v>5955.87</v>
      </c>
      <c r="O23" s="21">
        <f t="shared" ref="N23:U41" si="0">D23*$C$11</f>
        <v>6610.8</v>
      </c>
      <c r="P23" s="21">
        <f t="shared" si="0"/>
        <v>7232.37</v>
      </c>
      <c r="Q23" s="21">
        <f t="shared" si="0"/>
        <v>7640.03</v>
      </c>
      <c r="R23" s="21">
        <f t="shared" si="0"/>
        <v>0</v>
      </c>
      <c r="S23" s="21">
        <f t="shared" si="0"/>
        <v>0</v>
      </c>
      <c r="T23" s="21">
        <f t="shared" si="0"/>
        <v>7740.31</v>
      </c>
      <c r="U23" s="21">
        <f t="shared" si="0"/>
        <v>0</v>
      </c>
      <c r="W23" s="15" t="s">
        <v>12</v>
      </c>
      <c r="X23" s="22">
        <f t="shared" ref="X23:AE41" si="1">IF(N23&gt;$B$47,$C$48,IF(N23&gt;$B$46,$C$47,IF(N23&gt;$B$45,$C$46,IF(N23&gt;0,$C$45,0))))</f>
        <v>0.17599999999999999</v>
      </c>
      <c r="Y23" s="22">
        <f t="shared" si="1"/>
        <v>0.17599999999999999</v>
      </c>
      <c r="Z23" s="22">
        <f t="shared" si="1"/>
        <v>1187.75</v>
      </c>
      <c r="AA23" s="22">
        <f t="shared" si="1"/>
        <v>1187.75</v>
      </c>
      <c r="AB23" s="22">
        <f t="shared" si="1"/>
        <v>0</v>
      </c>
      <c r="AC23" s="22">
        <f t="shared" si="1"/>
        <v>0</v>
      </c>
      <c r="AD23" s="22">
        <f t="shared" si="1"/>
        <v>1187.75</v>
      </c>
      <c r="AE23" s="22">
        <f t="shared" si="1"/>
        <v>0</v>
      </c>
      <c r="AG23" s="56"/>
      <c r="AH23" s="15" t="s">
        <v>12</v>
      </c>
      <c r="AI23" s="21">
        <f>IF(X23&lt;1, (12*C23+C23*C52)* (1+$C$17+X23)*$C$11*$C$14/12, (( 12*C23+C23*C52)* (1+$C$17)+12*X23)*$C$11*$C$14/12)</f>
        <v>7381.1627875810491</v>
      </c>
      <c r="AJ23" s="21">
        <f t="shared" ref="AJ23:AP23" si="2">IF(Y23&lt;1, (12*D23+D23*D52)* (1+$C$17+Y23)*$C$11*$C$14/12, (( 12*D23+D23*D52)* (1+$C$17)+12*Y23)*$C$11*$C$14/12)</f>
        <v>8192.8233752819997</v>
      </c>
      <c r="AK23" s="21">
        <f t="shared" si="2"/>
        <v>8843.4873781505503</v>
      </c>
      <c r="AL23" s="21">
        <f t="shared" si="2"/>
        <v>9275.0109174021163</v>
      </c>
      <c r="AM23" s="21">
        <f t="shared" si="2"/>
        <v>0</v>
      </c>
      <c r="AN23" s="21">
        <f t="shared" si="2"/>
        <v>0</v>
      </c>
      <c r="AO23" s="21">
        <f t="shared" si="2"/>
        <v>9381.1610928329828</v>
      </c>
      <c r="AP23" s="21">
        <f t="shared" si="2"/>
        <v>0</v>
      </c>
      <c r="AQ23" s="56"/>
      <c r="AR23" s="51"/>
    </row>
    <row r="24" spans="1:44" x14ac:dyDescent="0.2">
      <c r="A24" s="10"/>
      <c r="B24" s="15">
        <v>15</v>
      </c>
      <c r="C24" s="16">
        <v>4880.6499999999996</v>
      </c>
      <c r="D24" s="20">
        <v>5247.42</v>
      </c>
      <c r="E24" s="17">
        <v>5441.24</v>
      </c>
      <c r="F24" s="16">
        <v>6129.64</v>
      </c>
      <c r="G24" s="20"/>
      <c r="H24" s="20"/>
      <c r="I24" s="17">
        <v>6650.92</v>
      </c>
      <c r="J24" s="16">
        <v>6850.45</v>
      </c>
      <c r="K24" s="10"/>
      <c r="M24" s="15">
        <v>15</v>
      </c>
      <c r="N24" s="23">
        <f t="shared" si="0"/>
        <v>4880.6499999999996</v>
      </c>
      <c r="O24" s="23">
        <f t="shared" si="0"/>
        <v>5247.42</v>
      </c>
      <c r="P24" s="23">
        <f t="shared" si="0"/>
        <v>5441.24</v>
      </c>
      <c r="Q24" s="23">
        <f t="shared" si="0"/>
        <v>6129.64</v>
      </c>
      <c r="R24" s="23">
        <f t="shared" si="0"/>
        <v>0</v>
      </c>
      <c r="S24" s="23">
        <f t="shared" si="0"/>
        <v>0</v>
      </c>
      <c r="T24" s="23">
        <f t="shared" si="0"/>
        <v>6650.92</v>
      </c>
      <c r="U24" s="23">
        <f t="shared" si="0"/>
        <v>6850.45</v>
      </c>
      <c r="W24" s="15">
        <v>15</v>
      </c>
      <c r="X24" s="22">
        <f t="shared" si="1"/>
        <v>0.17599999999999999</v>
      </c>
      <c r="Y24" s="22">
        <f t="shared" si="1"/>
        <v>0.17599999999999999</v>
      </c>
      <c r="Z24" s="22">
        <f t="shared" si="1"/>
        <v>0.17599999999999999</v>
      </c>
      <c r="AA24" s="22">
        <f t="shared" si="1"/>
        <v>0.17599999999999999</v>
      </c>
      <c r="AB24" s="22">
        <f t="shared" si="1"/>
        <v>0</v>
      </c>
      <c r="AC24" s="22">
        <f t="shared" si="1"/>
        <v>0</v>
      </c>
      <c r="AD24" s="22">
        <f t="shared" si="1"/>
        <v>0.17599999999999999</v>
      </c>
      <c r="AE24" s="22">
        <f t="shared" si="1"/>
        <v>1187.75</v>
      </c>
      <c r="AG24" s="56"/>
      <c r="AH24" s="15">
        <v>15</v>
      </c>
      <c r="AI24" s="21">
        <f t="shared" ref="AI24:AI41" si="3">IF(X24&lt;1, (12*C24+C24*C53)* (1+$C$17+X24)*$C$11*$C$14/12, (( 12*C24+C24*C53)* (1+$C$17)+12*X24)*$C$11*$C$14/12)</f>
        <v>6048.6330559947492</v>
      </c>
      <c r="AJ24" s="21">
        <f t="shared" ref="AJ24:AJ41" si="4">IF(Y24&lt;1, (12*D24+D24*D53)* (1+$C$17+Y24)*$C$11*$C$14/12, (( 12*D24+D24*D53)* (1+$C$17)+12*Y24)*$C$11*$C$14/12)</f>
        <v>6503.1743867492996</v>
      </c>
      <c r="AK24" s="21">
        <f t="shared" ref="AK24:AK41" si="5">IF(Z24&lt;1, (12*E24+E24*E53)* (1+$C$17+Z24)*$C$11*$C$14/12, (( 12*E24+E24*E53)* (1+$C$17)+12*Z24)*$C$11*$C$14/12)</f>
        <v>6743.3772406546004</v>
      </c>
      <c r="AL24" s="21">
        <f t="shared" ref="AL24:AL41" si="6">IF(AA24&lt;1, (12*F24+F24*F53)* (1+$C$17+AA24)*$C$11*$C$14/12, (( 12*F24+F24*F53)* (1+$C$17)+12*AA24)*$C$11*$C$14/12)</f>
        <v>7596.5174977405995</v>
      </c>
      <c r="AM24" s="21">
        <f t="shared" ref="AM24:AM41" si="7">IF(AB24&lt;1, (12*G24+G24*G53)* (1+$C$17+AB24)*$C$11*$C$14/12, (( 12*G24+G24*G53)* (1+$C$17)+12*AB24)*$C$11*$C$14/12)</f>
        <v>0</v>
      </c>
      <c r="AN24" s="21">
        <f t="shared" ref="AN24:AN41" si="8">IF(AC24&lt;1, (12*H24+H24*H53)* (1+$C$17+AC24)*$C$11*$C$14/12, (( 12*H24+H24*H53)* (1+$C$17)+12*AC24)*$C$11*$C$14/12)</f>
        <v>0</v>
      </c>
      <c r="AO24" s="21">
        <f t="shared" ref="AO24:AO41" si="9">IF(AD24&lt;1, (12*I24+I24*I53)* (1+$C$17+AD24)*$C$11*$C$14/12, (( 12*I24+I24*I53)* (1+$C$17)+12*AD24)*$C$11*$C$14/12)</f>
        <v>8242.5444489517995</v>
      </c>
      <c r="AP24" s="21">
        <f t="shared" ref="AP24:AP41" si="10">IF(AE24&lt;1, (12*J24+J24*J53)* (1+$C$17+AE24)*$C$11*$C$14/12, (( 12*J24+J24*J53)* (1+$C$17)+12*AE24)*$C$11*$C$14/12)</f>
        <v>8439.2106031150815</v>
      </c>
      <c r="AQ24" s="56"/>
      <c r="AR24" s="51"/>
    </row>
    <row r="25" spans="1:44" x14ac:dyDescent="0.2">
      <c r="A25" s="10"/>
      <c r="B25" s="15">
        <v>14</v>
      </c>
      <c r="C25" s="16">
        <v>4418.91</v>
      </c>
      <c r="D25" s="20">
        <v>4752.8500000000004</v>
      </c>
      <c r="E25" s="17">
        <v>5026.88</v>
      </c>
      <c r="F25" s="16">
        <v>5441.24</v>
      </c>
      <c r="G25" s="20"/>
      <c r="H25" s="20"/>
      <c r="I25" s="17">
        <v>6076.14</v>
      </c>
      <c r="J25" s="16">
        <v>6258.43</v>
      </c>
      <c r="K25" s="10"/>
      <c r="M25" s="15">
        <v>14</v>
      </c>
      <c r="N25" s="23">
        <f t="shared" si="0"/>
        <v>4418.91</v>
      </c>
      <c r="O25" s="23">
        <f t="shared" si="0"/>
        <v>4752.8500000000004</v>
      </c>
      <c r="P25" s="23">
        <f t="shared" si="0"/>
        <v>5026.88</v>
      </c>
      <c r="Q25" s="23">
        <f t="shared" si="0"/>
        <v>5441.24</v>
      </c>
      <c r="R25" s="23">
        <f t="shared" si="0"/>
        <v>0</v>
      </c>
      <c r="S25" s="23">
        <f t="shared" si="0"/>
        <v>0</v>
      </c>
      <c r="T25" s="23">
        <f t="shared" si="0"/>
        <v>6076.14</v>
      </c>
      <c r="U25" s="23">
        <f t="shared" si="0"/>
        <v>6258.43</v>
      </c>
      <c r="W25" s="15">
        <v>14</v>
      </c>
      <c r="X25" s="22">
        <f t="shared" si="1"/>
        <v>0.20100000000000001</v>
      </c>
      <c r="Y25" s="22">
        <f t="shared" si="1"/>
        <v>0.20100000000000001</v>
      </c>
      <c r="Z25" s="22">
        <f t="shared" si="1"/>
        <v>0.17599999999999999</v>
      </c>
      <c r="AA25" s="22">
        <f t="shared" si="1"/>
        <v>0.17599999999999999</v>
      </c>
      <c r="AB25" s="22">
        <f t="shared" si="1"/>
        <v>0</v>
      </c>
      <c r="AC25" s="22">
        <f t="shared" si="1"/>
        <v>0</v>
      </c>
      <c r="AD25" s="22">
        <f t="shared" si="1"/>
        <v>0.17599999999999999</v>
      </c>
      <c r="AE25" s="22">
        <f t="shared" si="1"/>
        <v>0.17599999999999999</v>
      </c>
      <c r="AG25" s="56"/>
      <c r="AH25" s="15">
        <v>14</v>
      </c>
      <c r="AI25" s="21">
        <f t="shared" si="3"/>
        <v>5589.8620397138993</v>
      </c>
      <c r="AJ25" s="21">
        <f t="shared" si="4"/>
        <v>6012.2916727098336</v>
      </c>
      <c r="AK25" s="21">
        <f t="shared" si="5"/>
        <v>6229.857198635199</v>
      </c>
      <c r="AL25" s="21">
        <f t="shared" si="6"/>
        <v>6743.3772406546004</v>
      </c>
      <c r="AM25" s="21">
        <f t="shared" si="7"/>
        <v>0</v>
      </c>
      <c r="AN25" s="21">
        <f t="shared" si="8"/>
        <v>0</v>
      </c>
      <c r="AO25" s="21">
        <f t="shared" si="9"/>
        <v>7530.2144707881007</v>
      </c>
      <c r="AP25" s="21">
        <f t="shared" si="10"/>
        <v>7756.1280929034501</v>
      </c>
      <c r="AQ25" s="56"/>
      <c r="AR25" s="51"/>
    </row>
    <row r="26" spans="1:44" x14ac:dyDescent="0.2">
      <c r="A26" s="10"/>
      <c r="B26" s="15" t="s">
        <v>13</v>
      </c>
      <c r="C26" s="23"/>
      <c r="D26" s="26">
        <v>4385.28</v>
      </c>
      <c r="E26" s="25">
        <v>4619.2</v>
      </c>
      <c r="F26" s="23"/>
      <c r="G26" s="26">
        <v>5026.88</v>
      </c>
      <c r="H26" s="26">
        <v>5441.24</v>
      </c>
      <c r="I26" s="25">
        <v>6076.14</v>
      </c>
      <c r="J26" s="23">
        <v>6258.43</v>
      </c>
      <c r="K26" s="10"/>
      <c r="M26" s="15" t="s">
        <v>13</v>
      </c>
      <c r="N26" s="23">
        <f t="shared" si="0"/>
        <v>0</v>
      </c>
      <c r="O26" s="23">
        <f t="shared" si="0"/>
        <v>4385.28</v>
      </c>
      <c r="P26" s="23">
        <f t="shared" si="0"/>
        <v>4619.2</v>
      </c>
      <c r="Q26" s="23">
        <f t="shared" si="0"/>
        <v>0</v>
      </c>
      <c r="R26" s="23">
        <f t="shared" si="0"/>
        <v>5026.88</v>
      </c>
      <c r="S26" s="23">
        <f t="shared" si="0"/>
        <v>5441.24</v>
      </c>
      <c r="T26" s="23">
        <f t="shared" si="0"/>
        <v>6076.14</v>
      </c>
      <c r="U26" s="23">
        <f t="shared" si="0"/>
        <v>6258.43</v>
      </c>
      <c r="W26" s="15" t="s">
        <v>13</v>
      </c>
      <c r="X26" s="22">
        <f t="shared" si="1"/>
        <v>0</v>
      </c>
      <c r="Y26" s="22">
        <f t="shared" si="1"/>
        <v>0.20100000000000001</v>
      </c>
      <c r="Z26" s="22">
        <f t="shared" si="1"/>
        <v>0.20100000000000001</v>
      </c>
      <c r="AA26" s="22">
        <f t="shared" si="1"/>
        <v>0</v>
      </c>
      <c r="AB26" s="22">
        <f t="shared" si="1"/>
        <v>0.17599999999999999</v>
      </c>
      <c r="AC26" s="22">
        <f t="shared" si="1"/>
        <v>0.17599999999999999</v>
      </c>
      <c r="AD26" s="22">
        <f t="shared" si="1"/>
        <v>0.17599999999999999</v>
      </c>
      <c r="AE26" s="22">
        <f t="shared" si="1"/>
        <v>0.17599999999999999</v>
      </c>
      <c r="AG26" s="56"/>
      <c r="AH26" s="15" t="s">
        <v>13</v>
      </c>
      <c r="AI26" s="21">
        <f t="shared" si="3"/>
        <v>0</v>
      </c>
      <c r="AJ26" s="21">
        <f t="shared" si="4"/>
        <v>5610.0611205888008</v>
      </c>
      <c r="AK26" s="21">
        <f t="shared" si="5"/>
        <v>5909.3135052319994</v>
      </c>
      <c r="AL26" s="21">
        <f t="shared" si="6"/>
        <v>0</v>
      </c>
      <c r="AM26" s="21">
        <f t="shared" si="7"/>
        <v>6229.857198635199</v>
      </c>
      <c r="AN26" s="21">
        <f t="shared" si="8"/>
        <v>6743.3772406546004</v>
      </c>
      <c r="AO26" s="21">
        <f t="shared" si="9"/>
        <v>7530.2144707881007</v>
      </c>
      <c r="AP26" s="21">
        <f t="shared" si="10"/>
        <v>7756.1280929034501</v>
      </c>
      <c r="AQ26" s="56"/>
      <c r="AR26" s="51"/>
    </row>
    <row r="27" spans="1:44" s="27" customFormat="1" x14ac:dyDescent="0.2">
      <c r="A27" s="10"/>
      <c r="B27" s="24">
        <v>13</v>
      </c>
      <c r="C27" s="16">
        <v>4074.3</v>
      </c>
      <c r="D27" s="20">
        <v>4385.28</v>
      </c>
      <c r="E27" s="17">
        <v>4619.2</v>
      </c>
      <c r="F27" s="16">
        <v>5073.66</v>
      </c>
      <c r="G27" s="20"/>
      <c r="H27" s="20"/>
      <c r="I27" s="17">
        <v>5701.88</v>
      </c>
      <c r="J27" s="16">
        <v>5872.94</v>
      </c>
      <c r="K27" s="10"/>
      <c r="M27" s="24">
        <v>13</v>
      </c>
      <c r="N27" s="23">
        <f t="shared" si="0"/>
        <v>4074.3</v>
      </c>
      <c r="O27" s="23">
        <f t="shared" si="0"/>
        <v>4385.28</v>
      </c>
      <c r="P27" s="23">
        <f t="shared" si="0"/>
        <v>4619.2</v>
      </c>
      <c r="Q27" s="23">
        <f t="shared" si="0"/>
        <v>5073.66</v>
      </c>
      <c r="R27" s="23">
        <f t="shared" si="0"/>
        <v>0</v>
      </c>
      <c r="S27" s="23">
        <f t="shared" si="0"/>
        <v>0</v>
      </c>
      <c r="T27" s="23">
        <f t="shared" si="0"/>
        <v>5701.88</v>
      </c>
      <c r="U27" s="23">
        <f t="shared" si="0"/>
        <v>5872.94</v>
      </c>
      <c r="W27" s="24">
        <v>13</v>
      </c>
      <c r="X27" s="22">
        <f t="shared" si="1"/>
        <v>0.20100000000000001</v>
      </c>
      <c r="Y27" s="22">
        <f t="shared" si="1"/>
        <v>0.20100000000000001</v>
      </c>
      <c r="Z27" s="22">
        <f t="shared" si="1"/>
        <v>0.20100000000000001</v>
      </c>
      <c r="AA27" s="22">
        <f t="shared" si="1"/>
        <v>0.17599999999999999</v>
      </c>
      <c r="AB27" s="22">
        <f t="shared" si="1"/>
        <v>0</v>
      </c>
      <c r="AC27" s="22">
        <f t="shared" si="1"/>
        <v>0</v>
      </c>
      <c r="AD27" s="22">
        <f t="shared" si="1"/>
        <v>0.17599999999999999</v>
      </c>
      <c r="AE27" s="22">
        <f t="shared" si="1"/>
        <v>0.17599999999999999</v>
      </c>
      <c r="AG27" s="56"/>
      <c r="AH27" s="24">
        <v>13</v>
      </c>
      <c r="AI27" s="21">
        <f t="shared" si="3"/>
        <v>5212.2263626530012</v>
      </c>
      <c r="AJ27" s="21">
        <f t="shared" si="4"/>
        <v>5610.0611205888008</v>
      </c>
      <c r="AK27" s="21">
        <f t="shared" si="5"/>
        <v>5909.3135052319994</v>
      </c>
      <c r="AL27" s="21">
        <f t="shared" si="6"/>
        <v>6358.9478875911</v>
      </c>
      <c r="AM27" s="21">
        <f t="shared" si="7"/>
        <v>0</v>
      </c>
      <c r="AN27" s="21">
        <f t="shared" si="8"/>
        <v>0</v>
      </c>
      <c r="AO27" s="21">
        <f t="shared" si="9"/>
        <v>7146.3120865997989</v>
      </c>
      <c r="AP27" s="21">
        <f t="shared" si="10"/>
        <v>7360.7059611698996</v>
      </c>
      <c r="AQ27" s="56"/>
      <c r="AR27" s="52"/>
    </row>
    <row r="28" spans="1:44" x14ac:dyDescent="0.2">
      <c r="A28" s="10"/>
      <c r="B28" s="15">
        <v>12</v>
      </c>
      <c r="C28" s="16">
        <v>3672.04</v>
      </c>
      <c r="D28" s="20">
        <v>3930.82</v>
      </c>
      <c r="E28" s="17">
        <v>4478.8500000000004</v>
      </c>
      <c r="F28" s="16">
        <v>4960.05</v>
      </c>
      <c r="G28" s="20"/>
      <c r="H28" s="20"/>
      <c r="I28" s="17">
        <v>5581.59</v>
      </c>
      <c r="J28" s="16">
        <v>5749.03</v>
      </c>
      <c r="K28" s="10"/>
      <c r="M28" s="15">
        <v>12</v>
      </c>
      <c r="N28" s="23">
        <f t="shared" si="0"/>
        <v>3672.04</v>
      </c>
      <c r="O28" s="23">
        <f t="shared" si="0"/>
        <v>3930.82</v>
      </c>
      <c r="P28" s="23">
        <f t="shared" si="0"/>
        <v>4478.8500000000004</v>
      </c>
      <c r="Q28" s="23">
        <f t="shared" si="0"/>
        <v>4960.05</v>
      </c>
      <c r="R28" s="23">
        <f t="shared" si="0"/>
        <v>0</v>
      </c>
      <c r="S28" s="23">
        <f t="shared" si="0"/>
        <v>0</v>
      </c>
      <c r="T28" s="23">
        <f t="shared" si="0"/>
        <v>5581.59</v>
      </c>
      <c r="U28" s="23">
        <f t="shared" si="0"/>
        <v>5749.03</v>
      </c>
      <c r="W28" s="15">
        <v>12</v>
      </c>
      <c r="X28" s="22">
        <f t="shared" si="1"/>
        <v>0.20100000000000001</v>
      </c>
      <c r="Y28" s="22">
        <f t="shared" si="1"/>
        <v>0.20100000000000001</v>
      </c>
      <c r="Z28" s="22">
        <f t="shared" si="1"/>
        <v>0.20100000000000001</v>
      </c>
      <c r="AA28" s="22">
        <f t="shared" si="1"/>
        <v>0.17599999999999999</v>
      </c>
      <c r="AB28" s="22">
        <f t="shared" si="1"/>
        <v>0</v>
      </c>
      <c r="AC28" s="22">
        <f t="shared" si="1"/>
        <v>0</v>
      </c>
      <c r="AD28" s="22">
        <f t="shared" si="1"/>
        <v>0.17599999999999999</v>
      </c>
      <c r="AE28" s="22">
        <f t="shared" si="1"/>
        <v>0.17599999999999999</v>
      </c>
      <c r="AG28" s="56"/>
      <c r="AH28" s="15">
        <v>12</v>
      </c>
      <c r="AI28" s="21">
        <f t="shared" si="3"/>
        <v>4697.6176748684002</v>
      </c>
      <c r="AJ28" s="21">
        <f t="shared" si="4"/>
        <v>5028.6733011422002</v>
      </c>
      <c r="AK28" s="21">
        <f t="shared" si="5"/>
        <v>5729.764633033501</v>
      </c>
      <c r="AL28" s="21">
        <f t="shared" si="6"/>
        <v>6216.5575678792493</v>
      </c>
      <c r="AM28" s="21">
        <f t="shared" si="7"/>
        <v>0</v>
      </c>
      <c r="AN28" s="21">
        <f t="shared" si="8"/>
        <v>0</v>
      </c>
      <c r="AO28" s="21">
        <f t="shared" si="9"/>
        <v>6995.5495519801489</v>
      </c>
      <c r="AP28" s="21">
        <f t="shared" si="10"/>
        <v>7205.4063879325486</v>
      </c>
      <c r="AQ28" s="56"/>
      <c r="AR28" s="51"/>
    </row>
    <row r="29" spans="1:44" x14ac:dyDescent="0.2">
      <c r="A29" s="10"/>
      <c r="B29" s="15">
        <v>11</v>
      </c>
      <c r="C29" s="16">
        <v>3553.15</v>
      </c>
      <c r="D29" s="20">
        <v>3792.2</v>
      </c>
      <c r="E29" s="17">
        <v>4064.48</v>
      </c>
      <c r="F29" s="16">
        <v>4478.8500000000004</v>
      </c>
      <c r="G29" s="20"/>
      <c r="H29" s="20"/>
      <c r="I29" s="17">
        <v>5080.3500000000004</v>
      </c>
      <c r="J29" s="16">
        <v>5232.76</v>
      </c>
      <c r="K29" s="10"/>
      <c r="M29" s="15">
        <v>11</v>
      </c>
      <c r="N29" s="23">
        <f t="shared" si="0"/>
        <v>3553.15</v>
      </c>
      <c r="O29" s="23">
        <f t="shared" si="0"/>
        <v>3792.2</v>
      </c>
      <c r="P29" s="23">
        <f t="shared" si="0"/>
        <v>4064.48</v>
      </c>
      <c r="Q29" s="23">
        <f t="shared" si="0"/>
        <v>4478.8500000000004</v>
      </c>
      <c r="R29" s="23">
        <f t="shared" si="0"/>
        <v>0</v>
      </c>
      <c r="S29" s="23">
        <f t="shared" si="0"/>
        <v>0</v>
      </c>
      <c r="T29" s="23">
        <f t="shared" si="0"/>
        <v>5080.3500000000004</v>
      </c>
      <c r="U29" s="23">
        <f t="shared" si="0"/>
        <v>5232.76</v>
      </c>
      <c r="W29" s="15">
        <v>11</v>
      </c>
      <c r="X29" s="22">
        <f t="shared" si="1"/>
        <v>0.20100000000000001</v>
      </c>
      <c r="Y29" s="22">
        <f t="shared" si="1"/>
        <v>0.20100000000000001</v>
      </c>
      <c r="Z29" s="22">
        <f t="shared" si="1"/>
        <v>0.20100000000000001</v>
      </c>
      <c r="AA29" s="22">
        <f t="shared" si="1"/>
        <v>0.20100000000000001</v>
      </c>
      <c r="AB29" s="22">
        <f t="shared" si="1"/>
        <v>0</v>
      </c>
      <c r="AC29" s="22">
        <f t="shared" si="1"/>
        <v>0</v>
      </c>
      <c r="AD29" s="22">
        <f t="shared" si="1"/>
        <v>0.17599999999999999</v>
      </c>
      <c r="AE29" s="22">
        <f t="shared" si="1"/>
        <v>0.17599999999999999</v>
      </c>
      <c r="AG29" s="56"/>
      <c r="AH29" s="15">
        <v>11</v>
      </c>
      <c r="AI29" s="21">
        <f t="shared" si="3"/>
        <v>4647.1928956658339</v>
      </c>
      <c r="AJ29" s="21">
        <f t="shared" si="4"/>
        <v>4959.848275176666</v>
      </c>
      <c r="AK29" s="21">
        <f t="shared" si="5"/>
        <v>5315.9654336506674</v>
      </c>
      <c r="AL29" s="21">
        <f t="shared" si="6"/>
        <v>5857.9232232675013</v>
      </c>
      <c r="AM29" s="21">
        <f t="shared" si="7"/>
        <v>0</v>
      </c>
      <c r="AN29" s="21">
        <f t="shared" si="8"/>
        <v>0</v>
      </c>
      <c r="AO29" s="21">
        <f t="shared" si="9"/>
        <v>6509.7518146237499</v>
      </c>
      <c r="AP29" s="21">
        <f t="shared" si="10"/>
        <v>6705.0437283829997</v>
      </c>
      <c r="AQ29" s="56"/>
      <c r="AR29" s="51"/>
    </row>
    <row r="30" spans="1:44" x14ac:dyDescent="0.2">
      <c r="A30" s="10"/>
      <c r="B30" s="15">
        <v>10</v>
      </c>
      <c r="C30" s="16">
        <v>3427.65</v>
      </c>
      <c r="D30" s="20">
        <v>3662.23</v>
      </c>
      <c r="E30" s="17">
        <v>3930.82</v>
      </c>
      <c r="F30" s="16">
        <v>4204.82</v>
      </c>
      <c r="G30" s="20"/>
      <c r="H30" s="20"/>
      <c r="I30" s="17">
        <v>4726.1499999999996</v>
      </c>
      <c r="J30" s="16">
        <v>4867.9399999999996</v>
      </c>
      <c r="K30" s="10"/>
      <c r="M30" s="15">
        <v>10</v>
      </c>
      <c r="N30" s="23">
        <f t="shared" si="0"/>
        <v>3427.65</v>
      </c>
      <c r="O30" s="23">
        <f t="shared" si="0"/>
        <v>3662.23</v>
      </c>
      <c r="P30" s="23">
        <f t="shared" si="0"/>
        <v>3930.82</v>
      </c>
      <c r="Q30" s="23">
        <f t="shared" si="0"/>
        <v>4204.82</v>
      </c>
      <c r="R30" s="23">
        <f t="shared" si="0"/>
        <v>0</v>
      </c>
      <c r="S30" s="23">
        <f t="shared" si="0"/>
        <v>0</v>
      </c>
      <c r="T30" s="23">
        <f t="shared" si="0"/>
        <v>4726.1499999999996</v>
      </c>
      <c r="U30" s="23">
        <f t="shared" si="0"/>
        <v>4867.9399999999996</v>
      </c>
      <c r="W30" s="15">
        <v>10</v>
      </c>
      <c r="X30" s="22">
        <f t="shared" si="1"/>
        <v>0.20100000000000001</v>
      </c>
      <c r="Y30" s="22">
        <f t="shared" si="1"/>
        <v>0.20100000000000001</v>
      </c>
      <c r="Z30" s="22">
        <f t="shared" si="1"/>
        <v>0.20100000000000001</v>
      </c>
      <c r="AA30" s="22">
        <f t="shared" si="1"/>
        <v>0.20100000000000001</v>
      </c>
      <c r="AB30" s="22">
        <f t="shared" si="1"/>
        <v>0</v>
      </c>
      <c r="AC30" s="22">
        <f t="shared" si="1"/>
        <v>0</v>
      </c>
      <c r="AD30" s="22">
        <f t="shared" si="1"/>
        <v>0.20100000000000001</v>
      </c>
      <c r="AE30" s="22">
        <f t="shared" si="1"/>
        <v>0.17599999999999999</v>
      </c>
      <c r="AG30" s="56"/>
      <c r="AH30" s="15">
        <v>10</v>
      </c>
      <c r="AI30" s="21">
        <f t="shared" si="3"/>
        <v>4483.0504563075001</v>
      </c>
      <c r="AJ30" s="21">
        <f t="shared" si="4"/>
        <v>4789.8594875798344</v>
      </c>
      <c r="AK30" s="21">
        <f t="shared" si="5"/>
        <v>5141.1504659643333</v>
      </c>
      <c r="AL30" s="21">
        <f t="shared" si="6"/>
        <v>5499.5172259976653</v>
      </c>
      <c r="AM30" s="21">
        <f t="shared" si="7"/>
        <v>0</v>
      </c>
      <c r="AN30" s="21">
        <f t="shared" si="8"/>
        <v>0</v>
      </c>
      <c r="AO30" s="21">
        <f t="shared" si="9"/>
        <v>6181.3688428158339</v>
      </c>
      <c r="AP30" s="21">
        <f t="shared" si="10"/>
        <v>6237.5783653645003</v>
      </c>
      <c r="AQ30" s="56"/>
      <c r="AR30" s="51"/>
    </row>
    <row r="31" spans="1:44" x14ac:dyDescent="0.2">
      <c r="A31" s="10"/>
      <c r="B31" s="15" t="s">
        <v>14</v>
      </c>
      <c r="C31" s="16">
        <v>3051.16</v>
      </c>
      <c r="D31" s="20">
        <v>3277.32</v>
      </c>
      <c r="E31" s="17">
        <v>3424.65</v>
      </c>
      <c r="F31" s="16">
        <v>3831.78</v>
      </c>
      <c r="G31" s="20"/>
      <c r="H31" s="20"/>
      <c r="I31" s="17">
        <v>4178.1000000000004</v>
      </c>
      <c r="J31" s="16">
        <v>4303.46</v>
      </c>
      <c r="K31" s="10"/>
      <c r="M31" s="15" t="s">
        <v>14</v>
      </c>
      <c r="N31" s="23">
        <f t="shared" si="0"/>
        <v>3051.16</v>
      </c>
      <c r="O31" s="23">
        <f t="shared" si="0"/>
        <v>3277.32</v>
      </c>
      <c r="P31" s="23">
        <f t="shared" si="0"/>
        <v>3424.65</v>
      </c>
      <c r="Q31" s="23">
        <f t="shared" si="0"/>
        <v>3831.78</v>
      </c>
      <c r="R31" s="23">
        <f t="shared" si="0"/>
        <v>0</v>
      </c>
      <c r="S31" s="23">
        <f t="shared" si="0"/>
        <v>0</v>
      </c>
      <c r="T31" s="23">
        <f t="shared" si="0"/>
        <v>4178.1000000000004</v>
      </c>
      <c r="U31" s="23">
        <f t="shared" si="0"/>
        <v>4303.46</v>
      </c>
      <c r="W31" s="15" t="s">
        <v>14</v>
      </c>
      <c r="X31" s="22">
        <f t="shared" si="1"/>
        <v>0.20100000000000001</v>
      </c>
      <c r="Y31" s="22">
        <f t="shared" si="1"/>
        <v>0.20100000000000001</v>
      </c>
      <c r="Z31" s="22">
        <f t="shared" si="1"/>
        <v>0.20100000000000001</v>
      </c>
      <c r="AA31" s="22">
        <f t="shared" si="1"/>
        <v>0.20100000000000001</v>
      </c>
      <c r="AB31" s="22">
        <f t="shared" si="1"/>
        <v>0</v>
      </c>
      <c r="AC31" s="22">
        <f t="shared" si="1"/>
        <v>0</v>
      </c>
      <c r="AD31" s="22">
        <f t="shared" si="1"/>
        <v>0.20100000000000001</v>
      </c>
      <c r="AE31" s="22">
        <f t="shared" si="1"/>
        <v>0.20100000000000001</v>
      </c>
      <c r="AG31" s="56"/>
      <c r="AH31" s="15" t="s">
        <v>14</v>
      </c>
      <c r="AI31" s="21">
        <f t="shared" si="3"/>
        <v>3990.6362173113334</v>
      </c>
      <c r="AJ31" s="21">
        <f t="shared" si="4"/>
        <v>4286.4326642060005</v>
      </c>
      <c r="AK31" s="21">
        <f t="shared" si="5"/>
        <v>4479.1267326575007</v>
      </c>
      <c r="AL31" s="21">
        <f t="shared" si="6"/>
        <v>5011.6152691990001</v>
      </c>
      <c r="AM31" s="21">
        <f t="shared" si="7"/>
        <v>0</v>
      </c>
      <c r="AN31" s="21">
        <f t="shared" si="8"/>
        <v>0</v>
      </c>
      <c r="AO31" s="21">
        <f t="shared" si="9"/>
        <v>5464.5699273550008</v>
      </c>
      <c r="AP31" s="21">
        <f t="shared" si="10"/>
        <v>5628.529259609667</v>
      </c>
      <c r="AQ31" s="56"/>
      <c r="AR31" s="51"/>
    </row>
    <row r="32" spans="1:44" x14ac:dyDescent="0.2">
      <c r="A32" s="10"/>
      <c r="B32" s="15" t="s">
        <v>15</v>
      </c>
      <c r="C32" s="16">
        <v>3051.16</v>
      </c>
      <c r="D32" s="20">
        <v>3277.32</v>
      </c>
      <c r="E32" s="17">
        <v>3326.44</v>
      </c>
      <c r="F32" s="16">
        <v>3424.65</v>
      </c>
      <c r="G32" s="20"/>
      <c r="H32" s="20"/>
      <c r="I32" s="17">
        <v>3831.78</v>
      </c>
      <c r="J32" s="16">
        <v>3945.49</v>
      </c>
      <c r="K32" s="10"/>
      <c r="M32" s="15" t="s">
        <v>15</v>
      </c>
      <c r="N32" s="23">
        <f t="shared" si="0"/>
        <v>3051.16</v>
      </c>
      <c r="O32" s="23">
        <f t="shared" si="0"/>
        <v>3277.32</v>
      </c>
      <c r="P32" s="23">
        <f t="shared" si="0"/>
        <v>3326.44</v>
      </c>
      <c r="Q32" s="23">
        <f t="shared" si="0"/>
        <v>3424.65</v>
      </c>
      <c r="R32" s="23">
        <f t="shared" si="0"/>
        <v>0</v>
      </c>
      <c r="S32" s="23">
        <f t="shared" si="0"/>
        <v>0</v>
      </c>
      <c r="T32" s="23">
        <f t="shared" si="0"/>
        <v>3831.78</v>
      </c>
      <c r="U32" s="23">
        <f t="shared" si="0"/>
        <v>3945.49</v>
      </c>
      <c r="W32" s="15" t="s">
        <v>15</v>
      </c>
      <c r="X32" s="22">
        <f t="shared" si="1"/>
        <v>0.20100000000000001</v>
      </c>
      <c r="Y32" s="22">
        <f t="shared" si="1"/>
        <v>0.20100000000000001</v>
      </c>
      <c r="Z32" s="22">
        <f t="shared" si="1"/>
        <v>0.20100000000000001</v>
      </c>
      <c r="AA32" s="22">
        <f t="shared" si="1"/>
        <v>0.20100000000000001</v>
      </c>
      <c r="AB32" s="22">
        <f t="shared" si="1"/>
        <v>0</v>
      </c>
      <c r="AC32" s="22">
        <f t="shared" si="1"/>
        <v>0</v>
      </c>
      <c r="AD32" s="22">
        <f t="shared" si="1"/>
        <v>0.20100000000000001</v>
      </c>
      <c r="AE32" s="22">
        <f t="shared" si="1"/>
        <v>0.20100000000000001</v>
      </c>
      <c r="AG32" s="56"/>
      <c r="AH32" s="15" t="s">
        <v>15</v>
      </c>
      <c r="AI32" s="21">
        <f t="shared" si="3"/>
        <v>3990.6362173113334</v>
      </c>
      <c r="AJ32" s="21">
        <f t="shared" si="4"/>
        <v>4286.4326642060005</v>
      </c>
      <c r="AK32" s="21">
        <f t="shared" si="5"/>
        <v>4350.6770994353337</v>
      </c>
      <c r="AL32" s="21">
        <f t="shared" si="6"/>
        <v>4479.1267326575007</v>
      </c>
      <c r="AM32" s="21">
        <f t="shared" si="7"/>
        <v>0</v>
      </c>
      <c r="AN32" s="21">
        <f t="shared" si="8"/>
        <v>0</v>
      </c>
      <c r="AO32" s="21">
        <f t="shared" si="9"/>
        <v>5011.6152691990001</v>
      </c>
      <c r="AP32" s="21">
        <f t="shared" si="10"/>
        <v>5160.3374746128329</v>
      </c>
      <c r="AQ32" s="56"/>
      <c r="AR32" s="51"/>
    </row>
    <row r="33" spans="1:44" x14ac:dyDescent="0.2">
      <c r="A33" s="10"/>
      <c r="B33" s="15">
        <v>8</v>
      </c>
      <c r="C33" s="16">
        <v>2866.21</v>
      </c>
      <c r="D33" s="20">
        <v>3087.04</v>
      </c>
      <c r="E33" s="17">
        <v>3209.79</v>
      </c>
      <c r="F33" s="16">
        <v>3326.44</v>
      </c>
      <c r="G33" s="20"/>
      <c r="H33" s="20"/>
      <c r="I33" s="17">
        <v>3455.35</v>
      </c>
      <c r="J33" s="16">
        <v>3535.15</v>
      </c>
      <c r="K33" s="10"/>
      <c r="M33" s="15">
        <v>8</v>
      </c>
      <c r="N33" s="23">
        <f t="shared" si="0"/>
        <v>2866.21</v>
      </c>
      <c r="O33" s="23">
        <f t="shared" si="0"/>
        <v>3087.04</v>
      </c>
      <c r="P33" s="23">
        <f t="shared" si="0"/>
        <v>3209.79</v>
      </c>
      <c r="Q33" s="23">
        <f t="shared" si="0"/>
        <v>3326.44</v>
      </c>
      <c r="R33" s="23">
        <f t="shared" si="0"/>
        <v>0</v>
      </c>
      <c r="S33" s="23">
        <f t="shared" si="0"/>
        <v>0</v>
      </c>
      <c r="T33" s="23">
        <f t="shared" si="0"/>
        <v>3455.35</v>
      </c>
      <c r="U33" s="23">
        <f t="shared" si="0"/>
        <v>3535.15</v>
      </c>
      <c r="W33" s="15">
        <v>8</v>
      </c>
      <c r="X33" s="22">
        <f t="shared" si="1"/>
        <v>0.20100000000000001</v>
      </c>
      <c r="Y33" s="22">
        <f t="shared" si="1"/>
        <v>0.20100000000000001</v>
      </c>
      <c r="Z33" s="22">
        <f t="shared" si="1"/>
        <v>0.20100000000000001</v>
      </c>
      <c r="AA33" s="22">
        <f t="shared" si="1"/>
        <v>0.20100000000000001</v>
      </c>
      <c r="AB33" s="22">
        <f t="shared" si="1"/>
        <v>0</v>
      </c>
      <c r="AC33" s="22">
        <f t="shared" si="1"/>
        <v>0</v>
      </c>
      <c r="AD33" s="22">
        <f t="shared" si="1"/>
        <v>0.20100000000000001</v>
      </c>
      <c r="AE33" s="22">
        <f t="shared" si="1"/>
        <v>0.20100000000000001</v>
      </c>
      <c r="AG33" s="56"/>
      <c r="AH33" s="15">
        <v>8</v>
      </c>
      <c r="AI33" s="21">
        <f t="shared" si="3"/>
        <v>3789.3045161342011</v>
      </c>
      <c r="AJ33" s="21">
        <f t="shared" si="4"/>
        <v>4081.2552511807994</v>
      </c>
      <c r="AK33" s="21">
        <f t="shared" si="5"/>
        <v>4243.5382413857997</v>
      </c>
      <c r="AL33" s="21">
        <f t="shared" si="6"/>
        <v>4397.7566593687998</v>
      </c>
      <c r="AM33" s="21">
        <f t="shared" si="7"/>
        <v>0</v>
      </c>
      <c r="AN33" s="21">
        <f t="shared" si="8"/>
        <v>0</v>
      </c>
      <c r="AO33" s="21">
        <f t="shared" si="9"/>
        <v>4568.183545457</v>
      </c>
      <c r="AP33" s="21">
        <f t="shared" si="10"/>
        <v>4673.684014853</v>
      </c>
      <c r="AQ33" s="56"/>
      <c r="AR33" s="51"/>
    </row>
    <row r="34" spans="1:44" x14ac:dyDescent="0.2">
      <c r="A34" s="10"/>
      <c r="B34" s="15">
        <v>7</v>
      </c>
      <c r="C34" s="16">
        <v>2696.84</v>
      </c>
      <c r="D34" s="20">
        <v>2912.5</v>
      </c>
      <c r="E34" s="17">
        <v>3074.75</v>
      </c>
      <c r="F34" s="16">
        <v>3197.52</v>
      </c>
      <c r="G34" s="20"/>
      <c r="H34" s="20"/>
      <c r="I34" s="17">
        <v>3295.75</v>
      </c>
      <c r="J34" s="16">
        <v>3381.67</v>
      </c>
      <c r="K34" s="10"/>
      <c r="M34" s="15">
        <v>7</v>
      </c>
      <c r="N34" s="23">
        <f t="shared" si="0"/>
        <v>2696.84</v>
      </c>
      <c r="O34" s="23">
        <f t="shared" si="0"/>
        <v>2912.5</v>
      </c>
      <c r="P34" s="23">
        <f t="shared" si="0"/>
        <v>3074.75</v>
      </c>
      <c r="Q34" s="23">
        <f t="shared" si="0"/>
        <v>3197.52</v>
      </c>
      <c r="R34" s="23">
        <f t="shared" si="0"/>
        <v>0</v>
      </c>
      <c r="S34" s="23">
        <f t="shared" si="0"/>
        <v>0</v>
      </c>
      <c r="T34" s="23">
        <f t="shared" si="0"/>
        <v>3295.75</v>
      </c>
      <c r="U34" s="23">
        <f t="shared" si="0"/>
        <v>3381.67</v>
      </c>
      <c r="W34" s="15">
        <v>7</v>
      </c>
      <c r="X34" s="22">
        <f t="shared" si="1"/>
        <v>0.20100000000000001</v>
      </c>
      <c r="Y34" s="22">
        <f t="shared" si="1"/>
        <v>0.20100000000000001</v>
      </c>
      <c r="Z34" s="22">
        <f t="shared" si="1"/>
        <v>0.20100000000000001</v>
      </c>
      <c r="AA34" s="22">
        <f t="shared" si="1"/>
        <v>0.20100000000000001</v>
      </c>
      <c r="AB34" s="22">
        <f t="shared" si="1"/>
        <v>0</v>
      </c>
      <c r="AC34" s="22">
        <f t="shared" si="1"/>
        <v>0</v>
      </c>
      <c r="AD34" s="22">
        <f t="shared" si="1"/>
        <v>0.20100000000000001</v>
      </c>
      <c r="AE34" s="22">
        <f t="shared" si="1"/>
        <v>0.20100000000000001</v>
      </c>
      <c r="AG34" s="56"/>
      <c r="AH34" s="15">
        <v>7</v>
      </c>
      <c r="AI34" s="21">
        <f t="shared" si="3"/>
        <v>3565.3870411768003</v>
      </c>
      <c r="AJ34" s="21">
        <f t="shared" si="4"/>
        <v>3850.5027207500002</v>
      </c>
      <c r="AK34" s="21">
        <f t="shared" si="5"/>
        <v>4065.0071212449998</v>
      </c>
      <c r="AL34" s="21">
        <f t="shared" si="6"/>
        <v>4227.3165526704006</v>
      </c>
      <c r="AM34" s="21">
        <f t="shared" si="7"/>
        <v>0</v>
      </c>
      <c r="AN34" s="21">
        <f t="shared" si="8"/>
        <v>0</v>
      </c>
      <c r="AO34" s="21">
        <f t="shared" si="9"/>
        <v>4357.1826066650001</v>
      </c>
      <c r="AP34" s="21">
        <f t="shared" si="10"/>
        <v>4470.7740895034003</v>
      </c>
      <c r="AQ34" s="56"/>
      <c r="AR34" s="51"/>
    </row>
    <row r="35" spans="1:44" x14ac:dyDescent="0.2">
      <c r="A35" s="10"/>
      <c r="B35" s="15">
        <v>6</v>
      </c>
      <c r="C35" s="16">
        <v>2651.42</v>
      </c>
      <c r="D35" s="20">
        <v>2864.88</v>
      </c>
      <c r="E35" s="17">
        <v>2983.94</v>
      </c>
      <c r="F35" s="16">
        <v>3105.46</v>
      </c>
      <c r="G35" s="20"/>
      <c r="H35" s="20"/>
      <c r="I35" s="17">
        <v>3185.24</v>
      </c>
      <c r="J35" s="16">
        <v>3271.18</v>
      </c>
      <c r="K35" s="10"/>
      <c r="M35" s="15">
        <v>6</v>
      </c>
      <c r="N35" s="23">
        <f t="shared" si="0"/>
        <v>2651.42</v>
      </c>
      <c r="O35" s="23">
        <f t="shared" si="0"/>
        <v>2864.88</v>
      </c>
      <c r="P35" s="23">
        <f t="shared" si="0"/>
        <v>2983.94</v>
      </c>
      <c r="Q35" s="23">
        <f t="shared" si="0"/>
        <v>3105.46</v>
      </c>
      <c r="R35" s="23">
        <f t="shared" si="0"/>
        <v>0</v>
      </c>
      <c r="S35" s="23">
        <f t="shared" si="0"/>
        <v>0</v>
      </c>
      <c r="T35" s="23">
        <f t="shared" si="0"/>
        <v>3185.24</v>
      </c>
      <c r="U35" s="23">
        <f t="shared" si="0"/>
        <v>3271.18</v>
      </c>
      <c r="W35" s="15">
        <v>6</v>
      </c>
      <c r="X35" s="22">
        <f t="shared" si="1"/>
        <v>0.20100000000000001</v>
      </c>
      <c r="Y35" s="22">
        <f t="shared" si="1"/>
        <v>0.20100000000000001</v>
      </c>
      <c r="Z35" s="22">
        <f t="shared" si="1"/>
        <v>0.20100000000000001</v>
      </c>
      <c r="AA35" s="22">
        <f t="shared" si="1"/>
        <v>0.20100000000000001</v>
      </c>
      <c r="AB35" s="22">
        <f t="shared" si="1"/>
        <v>0</v>
      </c>
      <c r="AC35" s="22">
        <f t="shared" si="1"/>
        <v>0</v>
      </c>
      <c r="AD35" s="22">
        <f t="shared" si="1"/>
        <v>0.20100000000000001</v>
      </c>
      <c r="AE35" s="22">
        <f t="shared" si="1"/>
        <v>0.20100000000000001</v>
      </c>
      <c r="AG35" s="56"/>
      <c r="AH35" s="15">
        <v>6</v>
      </c>
      <c r="AI35" s="21">
        <f t="shared" si="3"/>
        <v>3505.3390296483999</v>
      </c>
      <c r="AJ35" s="21">
        <f t="shared" si="4"/>
        <v>3787.5461749776</v>
      </c>
      <c r="AK35" s="21">
        <f t="shared" si="5"/>
        <v>3944.9507600187994</v>
      </c>
      <c r="AL35" s="21">
        <f t="shared" si="6"/>
        <v>4105.6076151692005</v>
      </c>
      <c r="AM35" s="21">
        <f t="shared" si="7"/>
        <v>0</v>
      </c>
      <c r="AN35" s="21">
        <f t="shared" si="8"/>
        <v>0</v>
      </c>
      <c r="AO35" s="21">
        <f t="shared" si="9"/>
        <v>4211.0816433447999</v>
      </c>
      <c r="AP35" s="21">
        <f t="shared" si="10"/>
        <v>4324.6995674035998</v>
      </c>
      <c r="AQ35" s="56"/>
      <c r="AR35" s="51"/>
    </row>
    <row r="36" spans="1:44" x14ac:dyDescent="0.2">
      <c r="A36" s="10"/>
      <c r="B36" s="15">
        <v>5</v>
      </c>
      <c r="C36" s="16">
        <v>2547.6</v>
      </c>
      <c r="D36" s="20">
        <v>2757.73</v>
      </c>
      <c r="E36" s="17">
        <v>2876.79</v>
      </c>
      <c r="F36" s="16">
        <v>2989.89</v>
      </c>
      <c r="G36" s="20"/>
      <c r="H36" s="20"/>
      <c r="I36" s="17">
        <v>3080.89</v>
      </c>
      <c r="J36" s="16">
        <v>3142.28</v>
      </c>
      <c r="K36" s="10"/>
      <c r="M36" s="15">
        <v>5</v>
      </c>
      <c r="N36" s="23">
        <f t="shared" si="0"/>
        <v>2547.6</v>
      </c>
      <c r="O36" s="23">
        <f t="shared" si="0"/>
        <v>2757.73</v>
      </c>
      <c r="P36" s="23">
        <f t="shared" si="0"/>
        <v>2876.79</v>
      </c>
      <c r="Q36" s="23">
        <f t="shared" si="0"/>
        <v>2989.89</v>
      </c>
      <c r="R36" s="23">
        <f t="shared" si="0"/>
        <v>0</v>
      </c>
      <c r="S36" s="23">
        <f t="shared" si="0"/>
        <v>0</v>
      </c>
      <c r="T36" s="23">
        <f t="shared" si="0"/>
        <v>3080.89</v>
      </c>
      <c r="U36" s="23">
        <f t="shared" si="0"/>
        <v>3142.28</v>
      </c>
      <c r="W36" s="15">
        <v>5</v>
      </c>
      <c r="X36" s="22">
        <f t="shared" si="1"/>
        <v>0.20100000000000001</v>
      </c>
      <c r="Y36" s="22">
        <f t="shared" si="1"/>
        <v>0.20100000000000001</v>
      </c>
      <c r="Z36" s="22">
        <f t="shared" si="1"/>
        <v>0.20100000000000001</v>
      </c>
      <c r="AA36" s="22">
        <f t="shared" si="1"/>
        <v>0.20100000000000001</v>
      </c>
      <c r="AB36" s="22">
        <f t="shared" si="1"/>
        <v>0</v>
      </c>
      <c r="AC36" s="22">
        <f t="shared" si="1"/>
        <v>0</v>
      </c>
      <c r="AD36" s="22">
        <f t="shared" si="1"/>
        <v>0.20100000000000001</v>
      </c>
      <c r="AE36" s="22">
        <f t="shared" si="1"/>
        <v>0.20100000000000001</v>
      </c>
      <c r="AG36" s="56"/>
      <c r="AH36" s="15">
        <v>5</v>
      </c>
      <c r="AI36" s="21">
        <f t="shared" si="3"/>
        <v>3368.0826545519994</v>
      </c>
      <c r="AJ36" s="21">
        <f t="shared" si="4"/>
        <v>3645.8873366846005</v>
      </c>
      <c r="AK36" s="21">
        <f t="shared" si="5"/>
        <v>3803.2919217257991</v>
      </c>
      <c r="AL36" s="21">
        <f t="shared" si="6"/>
        <v>3952.8170230878</v>
      </c>
      <c r="AM36" s="21">
        <f t="shared" si="7"/>
        <v>0</v>
      </c>
      <c r="AN36" s="21">
        <f t="shared" si="8"/>
        <v>0</v>
      </c>
      <c r="AO36" s="21">
        <f t="shared" si="9"/>
        <v>4073.1245759077997</v>
      </c>
      <c r="AP36" s="21">
        <f t="shared" si="10"/>
        <v>4154.2859019256002</v>
      </c>
      <c r="AQ36" s="56"/>
      <c r="AR36" s="51"/>
    </row>
    <row r="37" spans="1:44" x14ac:dyDescent="0.2">
      <c r="A37" s="10"/>
      <c r="B37" s="15">
        <v>4</v>
      </c>
      <c r="C37" s="16">
        <v>2432.59</v>
      </c>
      <c r="D37" s="20">
        <v>2644.64</v>
      </c>
      <c r="E37" s="17">
        <v>2793.45</v>
      </c>
      <c r="F37" s="16">
        <v>2876.79</v>
      </c>
      <c r="G37" s="20"/>
      <c r="H37" s="20"/>
      <c r="I37" s="17">
        <v>2960.14</v>
      </c>
      <c r="J37" s="16">
        <v>3013.7</v>
      </c>
      <c r="K37" s="10"/>
      <c r="M37" s="15">
        <v>4</v>
      </c>
      <c r="N37" s="23">
        <f t="shared" si="0"/>
        <v>2432.59</v>
      </c>
      <c r="O37" s="23">
        <f t="shared" si="0"/>
        <v>2644.64</v>
      </c>
      <c r="P37" s="23">
        <f t="shared" si="0"/>
        <v>2793.45</v>
      </c>
      <c r="Q37" s="23">
        <f t="shared" si="0"/>
        <v>2876.79</v>
      </c>
      <c r="R37" s="23">
        <f t="shared" si="0"/>
        <v>0</v>
      </c>
      <c r="S37" s="23">
        <f t="shared" si="0"/>
        <v>0</v>
      </c>
      <c r="T37" s="23">
        <f t="shared" si="0"/>
        <v>2960.14</v>
      </c>
      <c r="U37" s="23">
        <f t="shared" si="0"/>
        <v>3013.7</v>
      </c>
      <c r="W37" s="15">
        <v>4</v>
      </c>
      <c r="X37" s="22">
        <f t="shared" si="1"/>
        <v>0.20100000000000001</v>
      </c>
      <c r="Y37" s="22">
        <f t="shared" si="1"/>
        <v>0.20100000000000001</v>
      </c>
      <c r="Z37" s="22">
        <f t="shared" si="1"/>
        <v>0.20100000000000001</v>
      </c>
      <c r="AA37" s="22">
        <f t="shared" si="1"/>
        <v>0.20100000000000001</v>
      </c>
      <c r="AB37" s="22">
        <f t="shared" si="1"/>
        <v>0</v>
      </c>
      <c r="AC37" s="22">
        <f t="shared" si="1"/>
        <v>0</v>
      </c>
      <c r="AD37" s="22">
        <f t="shared" si="1"/>
        <v>0.20100000000000001</v>
      </c>
      <c r="AE37" s="22">
        <f t="shared" si="1"/>
        <v>0.20100000000000001</v>
      </c>
      <c r="AG37" s="56"/>
      <c r="AH37" s="15">
        <v>4</v>
      </c>
      <c r="AI37" s="21">
        <f t="shared" si="3"/>
        <v>3214.2597964174333</v>
      </c>
      <c r="AJ37" s="21">
        <f t="shared" si="4"/>
        <v>3494.4483155802664</v>
      </c>
      <c r="AK37" s="21">
        <f t="shared" si="5"/>
        <v>3691.0757786154991</v>
      </c>
      <c r="AL37" s="21">
        <f t="shared" si="6"/>
        <v>3801.1956144420997</v>
      </c>
      <c r="AM37" s="21">
        <f t="shared" si="7"/>
        <v>0</v>
      </c>
      <c r="AN37" s="21">
        <f t="shared" si="8"/>
        <v>0</v>
      </c>
      <c r="AO37" s="21">
        <f t="shared" si="9"/>
        <v>3911.3286635919335</v>
      </c>
      <c r="AP37" s="21">
        <f t="shared" si="10"/>
        <v>3982.0992228296668</v>
      </c>
      <c r="AQ37" s="56"/>
      <c r="AR37" s="51"/>
    </row>
    <row r="38" spans="1:44" x14ac:dyDescent="0.2">
      <c r="A38" s="10"/>
      <c r="B38" s="15">
        <v>3</v>
      </c>
      <c r="C38" s="16">
        <v>2401.5500000000002</v>
      </c>
      <c r="D38" s="20">
        <v>2608.91</v>
      </c>
      <c r="E38" s="17">
        <v>2668.44</v>
      </c>
      <c r="F38" s="16">
        <v>2763.68</v>
      </c>
      <c r="G38" s="20"/>
      <c r="H38" s="20"/>
      <c r="I38" s="17">
        <v>2841.07</v>
      </c>
      <c r="J38" s="16">
        <v>2906.55</v>
      </c>
      <c r="K38" s="10"/>
      <c r="M38" s="15">
        <v>3</v>
      </c>
      <c r="N38" s="23">
        <f t="shared" si="0"/>
        <v>2401.5500000000002</v>
      </c>
      <c r="O38" s="23">
        <f t="shared" si="0"/>
        <v>2608.91</v>
      </c>
      <c r="P38" s="23">
        <f t="shared" si="0"/>
        <v>2668.44</v>
      </c>
      <c r="Q38" s="23">
        <f t="shared" si="0"/>
        <v>2763.68</v>
      </c>
      <c r="R38" s="23">
        <f t="shared" si="0"/>
        <v>0</v>
      </c>
      <c r="S38" s="23">
        <f t="shared" si="0"/>
        <v>0</v>
      </c>
      <c r="T38" s="23">
        <f t="shared" si="0"/>
        <v>2841.07</v>
      </c>
      <c r="U38" s="23">
        <f>J38*$C$11</f>
        <v>2906.55</v>
      </c>
      <c r="W38" s="15">
        <v>3</v>
      </c>
      <c r="X38" s="22">
        <f t="shared" si="1"/>
        <v>0.20100000000000001</v>
      </c>
      <c r="Y38" s="22">
        <f t="shared" si="1"/>
        <v>0.20100000000000001</v>
      </c>
      <c r="Z38" s="22">
        <f t="shared" si="1"/>
        <v>0.20100000000000001</v>
      </c>
      <c r="AA38" s="22">
        <f t="shared" si="1"/>
        <v>0.20100000000000001</v>
      </c>
      <c r="AB38" s="22">
        <f t="shared" si="1"/>
        <v>0</v>
      </c>
      <c r="AC38" s="22">
        <f t="shared" si="1"/>
        <v>0</v>
      </c>
      <c r="AD38" s="22">
        <f t="shared" si="1"/>
        <v>0.20100000000000001</v>
      </c>
      <c r="AE38" s="22">
        <f t="shared" si="1"/>
        <v>0.20100000000000001</v>
      </c>
      <c r="AG38" s="56"/>
      <c r="AH38" s="15">
        <v>3</v>
      </c>
      <c r="AI38" s="21">
        <f t="shared" si="3"/>
        <v>3173.2456411011667</v>
      </c>
      <c r="AJ38" s="21">
        <f t="shared" si="4"/>
        <v>3447.2371116675663</v>
      </c>
      <c r="AK38" s="21">
        <f t="shared" si="5"/>
        <v>3525.8960248755998</v>
      </c>
      <c r="AL38" s="21">
        <f t="shared" si="6"/>
        <v>3651.7397153498664</v>
      </c>
      <c r="AM38" s="21">
        <f t="shared" si="7"/>
        <v>0</v>
      </c>
      <c r="AN38" s="21">
        <f t="shared" si="8"/>
        <v>0</v>
      </c>
      <c r="AO38" s="21">
        <f t="shared" si="9"/>
        <v>3753.9976238526342</v>
      </c>
      <c r="AP38" s="21">
        <f t="shared" si="10"/>
        <v>3840.5184643845009</v>
      </c>
      <c r="AQ38" s="56"/>
      <c r="AR38" s="51"/>
    </row>
    <row r="39" spans="1:44" x14ac:dyDescent="0.2">
      <c r="A39" s="10"/>
      <c r="B39" s="15" t="s">
        <v>16</v>
      </c>
      <c r="C39" s="16">
        <v>2305.31</v>
      </c>
      <c r="D39" s="20">
        <v>2507.71</v>
      </c>
      <c r="E39" s="17">
        <v>2585.1</v>
      </c>
      <c r="F39" s="16">
        <v>2680.36</v>
      </c>
      <c r="G39" s="20"/>
      <c r="H39" s="20"/>
      <c r="I39" s="17">
        <v>2745.84</v>
      </c>
      <c r="J39" s="16">
        <v>2835.13</v>
      </c>
      <c r="K39" s="10"/>
      <c r="M39" s="15" t="s">
        <v>16</v>
      </c>
      <c r="N39" s="23">
        <f t="shared" si="0"/>
        <v>2305.31</v>
      </c>
      <c r="O39" s="23">
        <f t="shared" si="0"/>
        <v>2507.71</v>
      </c>
      <c r="P39" s="23">
        <f t="shared" si="0"/>
        <v>2585.1</v>
      </c>
      <c r="Q39" s="23">
        <f t="shared" si="0"/>
        <v>2680.36</v>
      </c>
      <c r="R39" s="23">
        <f t="shared" si="0"/>
        <v>0</v>
      </c>
      <c r="S39" s="23">
        <f t="shared" si="0"/>
        <v>0</v>
      </c>
      <c r="T39" s="23">
        <f t="shared" si="0"/>
        <v>2745.84</v>
      </c>
      <c r="U39" s="23">
        <f t="shared" si="0"/>
        <v>2835.13</v>
      </c>
      <c r="W39" s="15" t="s">
        <v>16</v>
      </c>
      <c r="X39" s="22">
        <f t="shared" si="1"/>
        <v>0.20100000000000001</v>
      </c>
      <c r="Y39" s="22">
        <f t="shared" si="1"/>
        <v>0.20100000000000001</v>
      </c>
      <c r="Z39" s="22">
        <f t="shared" si="1"/>
        <v>0.20100000000000001</v>
      </c>
      <c r="AA39" s="22">
        <f t="shared" si="1"/>
        <v>0.20100000000000001</v>
      </c>
      <c r="AB39" s="22">
        <f t="shared" si="1"/>
        <v>0</v>
      </c>
      <c r="AC39" s="22">
        <f t="shared" si="1"/>
        <v>0</v>
      </c>
      <c r="AD39" s="22">
        <f t="shared" si="1"/>
        <v>0.20100000000000001</v>
      </c>
      <c r="AE39" s="22">
        <f t="shared" si="1"/>
        <v>0.20100000000000001</v>
      </c>
      <c r="AG39" s="56"/>
      <c r="AH39" s="15" t="s">
        <v>16</v>
      </c>
      <c r="AI39" s="21">
        <f t="shared" si="3"/>
        <v>3046.080618303567</v>
      </c>
      <c r="AJ39" s="21">
        <f t="shared" si="4"/>
        <v>3313.5182805462337</v>
      </c>
      <c r="AK39" s="21">
        <f t="shared" si="5"/>
        <v>3415.7761890489996</v>
      </c>
      <c r="AL39" s="21">
        <f t="shared" si="6"/>
        <v>3541.6463061697336</v>
      </c>
      <c r="AM39" s="21">
        <f t="shared" si="7"/>
        <v>0</v>
      </c>
      <c r="AN39" s="21">
        <f t="shared" si="8"/>
        <v>0</v>
      </c>
      <c r="AO39" s="21">
        <f t="shared" si="9"/>
        <v>3628.1671467016004</v>
      </c>
      <c r="AP39" s="21">
        <f t="shared" si="10"/>
        <v>3746.1489098520337</v>
      </c>
      <c r="AQ39" s="56"/>
      <c r="AR39" s="51"/>
    </row>
    <row r="40" spans="1:44" x14ac:dyDescent="0.2">
      <c r="A40" s="10"/>
      <c r="B40" s="15">
        <v>2</v>
      </c>
      <c r="C40" s="16">
        <v>2240.12</v>
      </c>
      <c r="D40" s="20">
        <v>2436.27</v>
      </c>
      <c r="E40" s="17">
        <v>2495.81</v>
      </c>
      <c r="F40" s="16">
        <v>2555.33</v>
      </c>
      <c r="G40" s="20"/>
      <c r="H40" s="20"/>
      <c r="I40" s="17">
        <v>2692.24</v>
      </c>
      <c r="J40" s="16">
        <v>2835.13</v>
      </c>
      <c r="K40" s="10"/>
      <c r="M40" s="15">
        <v>2</v>
      </c>
      <c r="N40" s="23">
        <f t="shared" si="0"/>
        <v>2240.12</v>
      </c>
      <c r="O40" s="23">
        <f t="shared" si="0"/>
        <v>2436.27</v>
      </c>
      <c r="P40" s="23">
        <f t="shared" si="0"/>
        <v>2495.81</v>
      </c>
      <c r="Q40" s="23">
        <f t="shared" si="0"/>
        <v>2555.33</v>
      </c>
      <c r="R40" s="23">
        <f t="shared" si="0"/>
        <v>0</v>
      </c>
      <c r="S40" s="23">
        <f t="shared" si="0"/>
        <v>0</v>
      </c>
      <c r="T40" s="23">
        <f t="shared" si="0"/>
        <v>2692.24</v>
      </c>
      <c r="U40" s="23">
        <f t="shared" si="0"/>
        <v>2835.13</v>
      </c>
      <c r="W40" s="15">
        <v>2</v>
      </c>
      <c r="X40" s="22">
        <f t="shared" si="1"/>
        <v>0.20100000000000001</v>
      </c>
      <c r="Y40" s="22">
        <f t="shared" si="1"/>
        <v>0.20100000000000001</v>
      </c>
      <c r="Z40" s="22">
        <f t="shared" si="1"/>
        <v>0.20100000000000001</v>
      </c>
      <c r="AA40" s="22">
        <f t="shared" si="1"/>
        <v>0.20100000000000001</v>
      </c>
      <c r="AB40" s="22">
        <f t="shared" si="1"/>
        <v>0</v>
      </c>
      <c r="AC40" s="22">
        <f t="shared" si="1"/>
        <v>0</v>
      </c>
      <c r="AD40" s="22">
        <f t="shared" si="1"/>
        <v>0.20100000000000001</v>
      </c>
      <c r="AE40" s="22">
        <f t="shared" si="1"/>
        <v>0.20100000000000001</v>
      </c>
      <c r="AG40" s="56"/>
      <c r="AH40" s="15">
        <v>2</v>
      </c>
      <c r="AI40" s="21">
        <f t="shared" si="3"/>
        <v>2959.9429641454667</v>
      </c>
      <c r="AJ40" s="21">
        <f t="shared" si="4"/>
        <v>3219.1222993673</v>
      </c>
      <c r="AK40" s="21">
        <f t="shared" si="5"/>
        <v>3297.7944258985667</v>
      </c>
      <c r="AL40" s="21">
        <f t="shared" si="6"/>
        <v>3376.4401257833665</v>
      </c>
      <c r="AM40" s="21">
        <f t="shared" si="7"/>
        <v>0</v>
      </c>
      <c r="AN40" s="21">
        <f t="shared" si="8"/>
        <v>0</v>
      </c>
      <c r="AO40" s="21">
        <f t="shared" si="9"/>
        <v>3557.3437341709327</v>
      </c>
      <c r="AP40" s="21">
        <f t="shared" si="10"/>
        <v>3746.1489098520337</v>
      </c>
      <c r="AQ40" s="56"/>
      <c r="AR40" s="51"/>
    </row>
    <row r="41" spans="1:44" x14ac:dyDescent="0.2">
      <c r="A41" s="10"/>
      <c r="B41" s="29">
        <v>1</v>
      </c>
      <c r="C41" s="30"/>
      <c r="D41" s="32">
        <v>2037.44</v>
      </c>
      <c r="E41" s="31">
        <v>2067.1799999999998</v>
      </c>
      <c r="F41" s="30">
        <v>2102.9</v>
      </c>
      <c r="G41" s="32"/>
      <c r="H41" s="32"/>
      <c r="I41" s="31">
        <v>2138.63</v>
      </c>
      <c r="J41" s="30">
        <v>2227.92</v>
      </c>
      <c r="K41" s="10"/>
      <c r="M41" s="29">
        <v>1</v>
      </c>
      <c r="N41" s="33">
        <f t="shared" si="0"/>
        <v>0</v>
      </c>
      <c r="O41" s="33">
        <f t="shared" si="0"/>
        <v>2037.44</v>
      </c>
      <c r="P41" s="33">
        <f t="shared" si="0"/>
        <v>2067.1799999999998</v>
      </c>
      <c r="Q41" s="33">
        <f t="shared" si="0"/>
        <v>2102.9</v>
      </c>
      <c r="R41" s="33">
        <f t="shared" si="0"/>
        <v>0</v>
      </c>
      <c r="S41" s="33">
        <f t="shared" si="0"/>
        <v>0</v>
      </c>
      <c r="T41" s="33">
        <f t="shared" si="0"/>
        <v>2138.63</v>
      </c>
      <c r="U41" s="33">
        <f t="shared" si="0"/>
        <v>2227.92</v>
      </c>
      <c r="W41" s="29">
        <v>1</v>
      </c>
      <c r="X41" s="34">
        <f t="shared" si="1"/>
        <v>0</v>
      </c>
      <c r="Y41" s="34">
        <f t="shared" si="1"/>
        <v>0.20100000000000001</v>
      </c>
      <c r="Z41" s="34">
        <f t="shared" si="1"/>
        <v>0.20100000000000001</v>
      </c>
      <c r="AA41" s="34">
        <f t="shared" si="1"/>
        <v>0.20100000000000001</v>
      </c>
      <c r="AB41" s="34">
        <f t="shared" si="1"/>
        <v>0</v>
      </c>
      <c r="AC41" s="34">
        <f t="shared" si="1"/>
        <v>0</v>
      </c>
      <c r="AD41" s="34">
        <f t="shared" si="1"/>
        <v>0.20100000000000001</v>
      </c>
      <c r="AE41" s="34">
        <f t="shared" si="1"/>
        <v>0.20100000000000001</v>
      </c>
      <c r="AG41" s="56"/>
      <c r="AH41" s="29">
        <v>1</v>
      </c>
      <c r="AI41" s="35">
        <f t="shared" si="3"/>
        <v>0</v>
      </c>
      <c r="AJ41" s="35">
        <f t="shared" si="4"/>
        <v>2692.1353288522669</v>
      </c>
      <c r="AK41" s="35">
        <f t="shared" si="5"/>
        <v>2731.4317521481994</v>
      </c>
      <c r="AL41" s="35">
        <f t="shared" si="6"/>
        <v>2778.6297427376671</v>
      </c>
      <c r="AM41" s="35">
        <f t="shared" si="7"/>
        <v>0</v>
      </c>
      <c r="AN41" s="35">
        <f t="shared" si="8"/>
        <v>0</v>
      </c>
      <c r="AO41" s="35">
        <f t="shared" si="9"/>
        <v>2825.8409466503672</v>
      </c>
      <c r="AP41" s="35">
        <f t="shared" si="10"/>
        <v>2943.8227098008006</v>
      </c>
      <c r="AQ41" s="56"/>
      <c r="AR41" s="51"/>
    </row>
    <row r="42" spans="1:44" x14ac:dyDescent="0.2">
      <c r="A42" s="10"/>
      <c r="B42" s="67"/>
      <c r="C42" s="68"/>
      <c r="D42" s="68"/>
      <c r="E42" s="68"/>
      <c r="F42" s="68"/>
      <c r="G42" s="68"/>
      <c r="H42" s="68"/>
      <c r="I42" s="68"/>
      <c r="J42" s="68"/>
      <c r="K42" s="10"/>
      <c r="M42" s="62"/>
      <c r="N42" s="25"/>
      <c r="O42" s="25"/>
      <c r="P42" s="25"/>
      <c r="Q42" s="25"/>
      <c r="R42" s="25"/>
      <c r="S42" s="25"/>
      <c r="T42" s="25"/>
      <c r="U42" s="25"/>
      <c r="W42" s="62"/>
      <c r="X42" s="61"/>
      <c r="Y42" s="61"/>
      <c r="Z42" s="61"/>
      <c r="AA42" s="61"/>
      <c r="AB42" s="61"/>
      <c r="AC42" s="61"/>
      <c r="AD42" s="61"/>
      <c r="AE42" s="61"/>
      <c r="AG42" s="56"/>
      <c r="AH42" s="69"/>
      <c r="AI42" s="70"/>
      <c r="AJ42" s="70"/>
      <c r="AK42" s="70"/>
      <c r="AL42" s="70"/>
      <c r="AM42" s="70"/>
      <c r="AN42" s="70"/>
      <c r="AO42" s="70"/>
      <c r="AP42" s="70"/>
      <c r="AQ42" s="56"/>
      <c r="AR42" s="51"/>
    </row>
    <row r="43" spans="1:44" x14ac:dyDescent="0.2">
      <c r="A43" s="10"/>
      <c r="B43" s="88" t="s">
        <v>20</v>
      </c>
      <c r="C43" s="89"/>
      <c r="D43" s="68"/>
      <c r="E43" s="68"/>
      <c r="F43" s="68"/>
      <c r="G43" s="68"/>
      <c r="H43" s="68"/>
      <c r="I43" s="68"/>
      <c r="J43" s="68"/>
      <c r="K43" s="10"/>
      <c r="M43" s="62"/>
      <c r="N43" s="25"/>
      <c r="O43" s="25"/>
      <c r="P43" s="25"/>
      <c r="Q43" s="25"/>
      <c r="R43" s="25"/>
      <c r="S43" s="25"/>
      <c r="T43" s="25"/>
      <c r="U43" s="25"/>
      <c r="W43" s="62"/>
      <c r="X43" s="61"/>
      <c r="Y43" s="61"/>
      <c r="Z43" s="61"/>
      <c r="AA43" s="61"/>
      <c r="AB43" s="61"/>
      <c r="AC43" s="61"/>
      <c r="AD43" s="61"/>
      <c r="AE43" s="61"/>
      <c r="AG43" s="52"/>
      <c r="AH43" s="63"/>
      <c r="AI43" s="25"/>
      <c r="AJ43" s="25"/>
      <c r="AK43" s="25"/>
      <c r="AL43" s="25"/>
      <c r="AM43" s="25"/>
      <c r="AN43" s="25"/>
      <c r="AO43" s="25"/>
      <c r="AP43" s="25"/>
      <c r="AQ43" s="52"/>
      <c r="AR43" s="51"/>
    </row>
    <row r="44" spans="1:44" x14ac:dyDescent="0.2">
      <c r="A44" s="10"/>
      <c r="B44" s="2" t="s">
        <v>1</v>
      </c>
      <c r="C44" s="3" t="s">
        <v>17</v>
      </c>
      <c r="D44" s="68"/>
      <c r="E44" s="68"/>
      <c r="F44" s="68"/>
      <c r="G44" s="68"/>
      <c r="H44" s="68"/>
      <c r="I44" s="68"/>
      <c r="J44" s="68"/>
      <c r="K44" s="10"/>
      <c r="M44" s="62"/>
      <c r="N44" s="25"/>
      <c r="O44" s="25"/>
      <c r="P44" s="25"/>
      <c r="Q44" s="25"/>
      <c r="R44" s="25"/>
      <c r="S44" s="25"/>
      <c r="T44" s="25"/>
      <c r="U44" s="25"/>
      <c r="W44" s="62"/>
      <c r="X44" s="61"/>
      <c r="Y44" s="61"/>
      <c r="Z44" s="61"/>
      <c r="AA44" s="61"/>
      <c r="AB44" s="61"/>
      <c r="AC44" s="61"/>
      <c r="AD44" s="61"/>
      <c r="AE44" s="61"/>
      <c r="AG44" s="52"/>
      <c r="AH44" s="63"/>
      <c r="AI44" s="25"/>
      <c r="AJ44" s="25"/>
      <c r="AK44" s="25"/>
      <c r="AL44" s="25"/>
      <c r="AM44" s="25"/>
      <c r="AN44" s="25"/>
      <c r="AO44" s="25"/>
      <c r="AP44" s="25"/>
      <c r="AQ44" s="52"/>
      <c r="AR44" s="51"/>
    </row>
    <row r="45" spans="1:44" x14ac:dyDescent="0.2">
      <c r="A45" s="10"/>
      <c r="B45" s="6">
        <v>450</v>
      </c>
      <c r="C45" s="7">
        <v>0.28289999999999998</v>
      </c>
      <c r="D45" s="68"/>
      <c r="E45" s="68"/>
      <c r="F45" s="68"/>
      <c r="G45" s="68"/>
      <c r="H45" s="68"/>
      <c r="I45" s="68"/>
      <c r="J45" s="68"/>
      <c r="K45" s="10"/>
      <c r="M45" s="62"/>
      <c r="N45" s="25"/>
      <c r="O45" s="25"/>
      <c r="P45" s="25"/>
      <c r="Q45" s="25"/>
      <c r="R45" s="25"/>
      <c r="S45" s="25"/>
      <c r="T45" s="25"/>
      <c r="U45" s="25"/>
      <c r="W45" s="62"/>
      <c r="X45" s="61"/>
      <c r="Y45" s="61"/>
      <c r="Z45" s="61"/>
      <c r="AA45" s="61"/>
      <c r="AB45" s="61"/>
      <c r="AC45" s="61"/>
      <c r="AD45" s="61"/>
      <c r="AE45" s="61"/>
      <c r="AG45" s="52"/>
      <c r="AH45" s="63"/>
      <c r="AI45" s="25"/>
      <c r="AJ45" s="25"/>
      <c r="AK45" s="25"/>
      <c r="AL45" s="25"/>
      <c r="AM45" s="25"/>
      <c r="AN45" s="25"/>
      <c r="AO45" s="25"/>
      <c r="AP45" s="25"/>
      <c r="AQ45" s="52"/>
      <c r="AR45" s="51"/>
    </row>
    <row r="46" spans="1:44" x14ac:dyDescent="0.2">
      <c r="A46" s="10"/>
      <c r="B46" s="6">
        <v>4837.5</v>
      </c>
      <c r="C46" s="7">
        <v>0.20100000000000001</v>
      </c>
      <c r="D46" s="68"/>
      <c r="E46" s="68"/>
      <c r="F46" s="68"/>
      <c r="G46" s="68"/>
      <c r="H46" s="68"/>
      <c r="I46" s="68"/>
      <c r="J46" s="68"/>
      <c r="K46" s="10"/>
      <c r="M46" s="62"/>
      <c r="N46" s="25"/>
      <c r="O46" s="25"/>
      <c r="P46" s="25"/>
      <c r="Q46" s="25"/>
      <c r="R46" s="25"/>
      <c r="S46" s="25"/>
      <c r="T46" s="25"/>
      <c r="U46" s="25"/>
      <c r="W46" s="62"/>
      <c r="X46" s="61"/>
      <c r="Y46" s="61"/>
      <c r="Z46" s="61"/>
      <c r="AA46" s="61"/>
      <c r="AB46" s="61"/>
      <c r="AC46" s="61"/>
      <c r="AD46" s="61"/>
      <c r="AE46" s="61"/>
      <c r="AG46" s="52"/>
      <c r="AH46" s="63"/>
      <c r="AI46" s="25"/>
      <c r="AJ46" s="25"/>
      <c r="AK46" s="25"/>
      <c r="AL46" s="25"/>
      <c r="AM46" s="25"/>
      <c r="AN46" s="25"/>
      <c r="AO46" s="25"/>
      <c r="AP46" s="25"/>
      <c r="AQ46" s="52"/>
      <c r="AR46" s="51"/>
    </row>
    <row r="47" spans="1:44" x14ac:dyDescent="0.2">
      <c r="A47" s="10"/>
      <c r="B47" s="6">
        <v>6750</v>
      </c>
      <c r="C47" s="7">
        <v>0.17599999999999999</v>
      </c>
      <c r="D47" s="68"/>
      <c r="E47" s="68"/>
      <c r="F47" s="68"/>
      <c r="G47" s="68"/>
      <c r="H47" s="68"/>
      <c r="I47" s="68"/>
      <c r="J47" s="68"/>
      <c r="K47" s="10"/>
      <c r="M47" s="62"/>
      <c r="N47" s="25"/>
      <c r="O47" s="25"/>
      <c r="P47" s="25"/>
      <c r="Q47" s="25"/>
      <c r="R47" s="25"/>
      <c r="S47" s="25"/>
      <c r="T47" s="25"/>
      <c r="U47" s="25"/>
      <c r="W47" s="62"/>
      <c r="X47" s="61"/>
      <c r="Y47" s="61"/>
      <c r="Z47" s="61"/>
      <c r="AA47" s="61"/>
      <c r="AB47" s="61"/>
      <c r="AC47" s="61"/>
      <c r="AD47" s="61"/>
      <c r="AE47" s="61"/>
      <c r="AG47" s="52"/>
      <c r="AH47" s="63"/>
      <c r="AI47" s="25"/>
      <c r="AJ47" s="25"/>
      <c r="AK47" s="25"/>
      <c r="AL47" s="25"/>
      <c r="AM47" s="25"/>
      <c r="AN47" s="25"/>
      <c r="AO47" s="25"/>
      <c r="AP47" s="25"/>
      <c r="AQ47" s="52"/>
      <c r="AR47" s="51"/>
    </row>
    <row r="48" spans="1:44" x14ac:dyDescent="0.2">
      <c r="A48" s="10"/>
      <c r="B48" s="8" t="s">
        <v>2</v>
      </c>
      <c r="C48" s="9">
        <v>1187.75</v>
      </c>
      <c r="D48" s="68"/>
      <c r="E48" s="68"/>
      <c r="F48" s="68"/>
      <c r="G48" s="68"/>
      <c r="H48" s="68"/>
      <c r="I48" s="68"/>
      <c r="J48" s="68"/>
      <c r="K48" s="10"/>
      <c r="M48" s="62"/>
      <c r="N48" s="25"/>
      <c r="O48" s="25"/>
      <c r="P48" s="25"/>
      <c r="Q48" s="25"/>
      <c r="R48" s="25"/>
      <c r="S48" s="25"/>
      <c r="T48" s="25"/>
      <c r="U48" s="25"/>
      <c r="W48" s="62"/>
      <c r="X48" s="61"/>
      <c r="Y48" s="61"/>
      <c r="Z48" s="61"/>
      <c r="AA48" s="61"/>
      <c r="AB48" s="61"/>
      <c r="AC48" s="61"/>
      <c r="AD48" s="61"/>
      <c r="AE48" s="61"/>
      <c r="AG48" s="52"/>
      <c r="AH48" s="63"/>
      <c r="AI48" s="25"/>
      <c r="AJ48" s="25"/>
      <c r="AK48" s="25"/>
      <c r="AL48" s="25"/>
      <c r="AM48" s="25"/>
      <c r="AN48" s="25"/>
      <c r="AO48" s="25"/>
      <c r="AP48" s="25"/>
      <c r="AQ48" s="52"/>
      <c r="AR48" s="51"/>
    </row>
    <row r="49" spans="1:44" x14ac:dyDescent="0.2">
      <c r="A49" s="10"/>
      <c r="B49" s="67"/>
      <c r="C49" s="68"/>
      <c r="D49" s="68"/>
      <c r="E49" s="68"/>
      <c r="F49" s="68"/>
      <c r="G49" s="68"/>
      <c r="H49" s="68"/>
      <c r="I49" s="68"/>
      <c r="J49" s="68"/>
      <c r="K49" s="10"/>
      <c r="M49" s="62"/>
      <c r="N49" s="25"/>
      <c r="O49" s="25"/>
      <c r="P49" s="25"/>
      <c r="Q49" s="25"/>
      <c r="R49" s="25"/>
      <c r="S49" s="25"/>
      <c r="T49" s="25"/>
      <c r="U49" s="25"/>
      <c r="W49" s="62"/>
      <c r="X49" s="61"/>
      <c r="Y49" s="61"/>
      <c r="Z49" s="61"/>
      <c r="AA49" s="61"/>
      <c r="AB49" s="61"/>
      <c r="AC49" s="61"/>
      <c r="AD49" s="61"/>
      <c r="AE49" s="61"/>
      <c r="AG49" s="52"/>
      <c r="AH49" s="63"/>
      <c r="AI49" s="25"/>
      <c r="AJ49" s="25"/>
      <c r="AK49" s="25"/>
      <c r="AL49" s="25"/>
      <c r="AM49" s="25"/>
      <c r="AN49" s="25"/>
      <c r="AO49" s="25"/>
      <c r="AP49" s="25"/>
      <c r="AQ49" s="52"/>
      <c r="AR49" s="51"/>
    </row>
    <row r="50" spans="1:44" x14ac:dyDescent="0.2">
      <c r="A50" s="10"/>
      <c r="B50" s="88" t="s">
        <v>18</v>
      </c>
      <c r="C50" s="90"/>
      <c r="D50" s="90"/>
      <c r="E50" s="90"/>
      <c r="F50" s="90"/>
      <c r="G50" s="90"/>
      <c r="H50" s="90"/>
      <c r="I50" s="90"/>
      <c r="J50" s="89"/>
      <c r="K50" s="10"/>
      <c r="M50" s="66"/>
      <c r="N50" s="66"/>
      <c r="O50" s="66"/>
      <c r="P50" s="66"/>
      <c r="Q50" s="66"/>
      <c r="R50" s="66"/>
      <c r="S50" s="66"/>
      <c r="T50" s="66"/>
      <c r="U50" s="66"/>
      <c r="V50" s="52"/>
      <c r="W50" s="66"/>
      <c r="X50" s="66"/>
      <c r="Y50" s="66"/>
      <c r="Z50" s="66"/>
      <c r="AA50" s="66"/>
      <c r="AB50" s="66"/>
      <c r="AC50" s="66"/>
      <c r="AD50" s="66"/>
      <c r="AE50" s="66"/>
      <c r="AF50" s="52"/>
      <c r="AG50" s="52"/>
      <c r="AH50" s="52"/>
      <c r="AI50" s="52"/>
      <c r="AJ50" s="52"/>
      <c r="AK50" s="52"/>
      <c r="AL50" s="52"/>
      <c r="AM50" s="52"/>
      <c r="AN50" s="52"/>
      <c r="AO50" s="52"/>
      <c r="AP50" s="52"/>
      <c r="AQ50" s="52"/>
      <c r="AR50" s="51"/>
    </row>
    <row r="51" spans="1:44" x14ac:dyDescent="0.2">
      <c r="A51" s="10"/>
      <c r="B51" s="11" t="s">
        <v>3</v>
      </c>
      <c r="C51" s="12" t="s">
        <v>4</v>
      </c>
      <c r="D51" s="13" t="s">
        <v>5</v>
      </c>
      <c r="E51" s="12" t="s">
        <v>6</v>
      </c>
      <c r="F51" s="13" t="s">
        <v>7</v>
      </c>
      <c r="G51" s="13" t="s">
        <v>8</v>
      </c>
      <c r="H51" s="13" t="s">
        <v>9</v>
      </c>
      <c r="I51" s="12" t="s">
        <v>10</v>
      </c>
      <c r="J51" s="14" t="s">
        <v>11</v>
      </c>
      <c r="K51" s="10"/>
      <c r="M51" s="63"/>
      <c r="N51" s="52"/>
      <c r="O51" s="52"/>
      <c r="P51" s="52"/>
      <c r="Q51" s="52"/>
      <c r="R51" s="52"/>
      <c r="S51" s="52"/>
      <c r="T51" s="52"/>
      <c r="U51" s="52"/>
      <c r="V51" s="52"/>
      <c r="W51" s="63"/>
      <c r="X51" s="52"/>
      <c r="Y51" s="52"/>
      <c r="Z51" s="52"/>
      <c r="AA51" s="52"/>
      <c r="AB51" s="52"/>
      <c r="AC51" s="52"/>
      <c r="AD51" s="52"/>
      <c r="AE51" s="52"/>
      <c r="AF51" s="52"/>
      <c r="AG51" s="52"/>
      <c r="AH51" s="52"/>
      <c r="AI51" s="52"/>
      <c r="AJ51" s="52"/>
      <c r="AK51" s="52"/>
      <c r="AL51" s="52"/>
      <c r="AM51" s="52"/>
      <c r="AN51" s="52"/>
      <c r="AO51" s="52"/>
      <c r="AP51" s="52"/>
      <c r="AQ51" s="52"/>
    </row>
    <row r="52" spans="1:44" x14ac:dyDescent="0.2">
      <c r="A52" s="10"/>
      <c r="B52" s="36" t="s">
        <v>12</v>
      </c>
      <c r="C52" s="37">
        <v>0.32529999999999998</v>
      </c>
      <c r="D52" s="37">
        <v>0.32529999999999998</v>
      </c>
      <c r="E52" s="37">
        <v>0.32529999999999998</v>
      </c>
      <c r="F52" s="37">
        <v>0.32529999999999998</v>
      </c>
      <c r="G52" s="37"/>
      <c r="H52" s="37"/>
      <c r="I52" s="37">
        <v>0.32529999999999998</v>
      </c>
      <c r="J52" s="37"/>
      <c r="K52" s="10"/>
      <c r="M52" s="63"/>
      <c r="N52" s="25"/>
      <c r="O52" s="25"/>
      <c r="P52" s="25"/>
      <c r="Q52" s="25"/>
      <c r="R52" s="25"/>
      <c r="S52" s="25"/>
      <c r="T52" s="25"/>
      <c r="U52" s="25"/>
      <c r="V52" s="52"/>
      <c r="W52" s="63"/>
      <c r="X52" s="61"/>
      <c r="Y52" s="61"/>
      <c r="Z52" s="61"/>
      <c r="AA52" s="61"/>
      <c r="AB52" s="61"/>
      <c r="AC52" s="61"/>
      <c r="AD52" s="61"/>
      <c r="AE52" s="61"/>
      <c r="AF52" s="52"/>
      <c r="AG52" s="52"/>
      <c r="AH52" s="52"/>
      <c r="AI52" s="52"/>
      <c r="AJ52" s="52"/>
      <c r="AK52" s="52"/>
      <c r="AL52" s="52"/>
      <c r="AM52" s="52"/>
      <c r="AN52" s="52"/>
      <c r="AO52" s="52"/>
      <c r="AP52" s="52"/>
      <c r="AQ52" s="52"/>
    </row>
    <row r="53" spans="1:44" x14ac:dyDescent="0.2">
      <c r="A53" s="10"/>
      <c r="B53" s="38">
        <v>15</v>
      </c>
      <c r="C53" s="37">
        <v>0.32529999999999998</v>
      </c>
      <c r="D53" s="37">
        <v>0.32529999999999998</v>
      </c>
      <c r="E53" s="37">
        <v>0.32529999999999998</v>
      </c>
      <c r="F53" s="37">
        <v>0.32529999999999998</v>
      </c>
      <c r="G53" s="37"/>
      <c r="H53" s="37"/>
      <c r="I53" s="37">
        <v>0.32529999999999998</v>
      </c>
      <c r="J53" s="37">
        <v>0.32529999999999998</v>
      </c>
      <c r="K53" s="10"/>
      <c r="M53" s="63"/>
      <c r="N53" s="25"/>
      <c r="O53" s="25"/>
      <c r="P53" s="25"/>
      <c r="Q53" s="25"/>
      <c r="R53" s="25"/>
      <c r="S53" s="25"/>
      <c r="T53" s="25"/>
      <c r="U53" s="25"/>
      <c r="V53" s="52"/>
      <c r="W53" s="63"/>
      <c r="X53" s="61"/>
      <c r="Y53" s="61"/>
      <c r="Z53" s="61"/>
      <c r="AA53" s="61"/>
      <c r="AB53" s="61"/>
      <c r="AC53" s="61"/>
      <c r="AD53" s="61"/>
      <c r="AE53" s="61"/>
      <c r="AF53" s="52"/>
      <c r="AG53" s="52"/>
      <c r="AH53" s="52"/>
      <c r="AI53" s="52"/>
      <c r="AJ53" s="52"/>
      <c r="AK53" s="52"/>
      <c r="AL53" s="52"/>
      <c r="AM53" s="52"/>
      <c r="AN53" s="52"/>
      <c r="AO53" s="52"/>
      <c r="AP53" s="52"/>
      <c r="AQ53" s="52"/>
    </row>
    <row r="54" spans="1:44" x14ac:dyDescent="0.2">
      <c r="A54" s="10"/>
      <c r="B54" s="39">
        <v>14</v>
      </c>
      <c r="C54" s="37">
        <v>0.32529999999999998</v>
      </c>
      <c r="D54" s="37">
        <v>0.32529999999999998</v>
      </c>
      <c r="E54" s="37">
        <v>0.32529999999999998</v>
      </c>
      <c r="F54" s="37">
        <v>0.32529999999999998</v>
      </c>
      <c r="G54" s="37"/>
      <c r="H54" s="37"/>
      <c r="I54" s="37">
        <v>0.32529999999999998</v>
      </c>
      <c r="J54" s="37">
        <v>0.32529999999999998</v>
      </c>
      <c r="K54" s="10"/>
      <c r="M54" s="63"/>
      <c r="N54" s="25"/>
      <c r="O54" s="25"/>
      <c r="P54" s="25"/>
      <c r="Q54" s="25"/>
      <c r="R54" s="25"/>
      <c r="S54" s="25"/>
      <c r="T54" s="25"/>
      <c r="U54" s="25"/>
      <c r="V54" s="52"/>
      <c r="W54" s="63"/>
      <c r="X54" s="61"/>
      <c r="Y54" s="61"/>
      <c r="Z54" s="61"/>
      <c r="AA54" s="61"/>
      <c r="AB54" s="61"/>
      <c r="AC54" s="61"/>
      <c r="AD54" s="61"/>
      <c r="AE54" s="61"/>
      <c r="AF54" s="52"/>
      <c r="AG54" s="52"/>
      <c r="AH54" s="52"/>
      <c r="AI54" s="52"/>
      <c r="AJ54" s="52"/>
      <c r="AK54" s="52"/>
      <c r="AL54" s="52"/>
      <c r="AM54" s="52"/>
      <c r="AN54" s="52"/>
      <c r="AO54" s="52"/>
      <c r="AP54" s="52"/>
      <c r="AQ54" s="52"/>
    </row>
    <row r="55" spans="1:44" x14ac:dyDescent="0.2">
      <c r="A55" s="10"/>
      <c r="B55" s="40" t="s">
        <v>13</v>
      </c>
      <c r="C55" s="41"/>
      <c r="D55" s="41">
        <v>0.4647</v>
      </c>
      <c r="E55" s="41">
        <v>0.4647</v>
      </c>
      <c r="F55" s="6"/>
      <c r="G55" s="37">
        <v>0.32529999999999998</v>
      </c>
      <c r="H55" s="37">
        <v>0.32529999999999998</v>
      </c>
      <c r="I55" s="37">
        <v>0.32529999999999998</v>
      </c>
      <c r="J55" s="37">
        <v>0.32529999999999998</v>
      </c>
      <c r="K55" s="10"/>
      <c r="M55" s="63"/>
      <c r="N55" s="25"/>
      <c r="O55" s="25"/>
      <c r="P55" s="25"/>
      <c r="Q55" s="25"/>
      <c r="R55" s="25"/>
      <c r="S55" s="25"/>
      <c r="T55" s="25"/>
      <c r="U55" s="25"/>
      <c r="V55" s="52"/>
      <c r="W55" s="63"/>
      <c r="X55" s="61"/>
      <c r="Y55" s="61"/>
      <c r="Z55" s="61"/>
      <c r="AA55" s="61"/>
      <c r="AB55" s="61"/>
      <c r="AC55" s="61"/>
      <c r="AD55" s="61"/>
      <c r="AE55" s="61"/>
      <c r="AF55" s="52"/>
      <c r="AG55" s="52"/>
      <c r="AH55" s="52"/>
      <c r="AI55" s="52"/>
      <c r="AJ55" s="52"/>
      <c r="AK55" s="52"/>
      <c r="AL55" s="52"/>
      <c r="AM55" s="52"/>
      <c r="AN55" s="52"/>
      <c r="AO55" s="52"/>
      <c r="AP55" s="52"/>
      <c r="AQ55" s="52"/>
    </row>
    <row r="56" spans="1:44" x14ac:dyDescent="0.2">
      <c r="A56" s="10"/>
      <c r="B56" s="42">
        <v>13</v>
      </c>
      <c r="C56" s="41">
        <v>0.4647</v>
      </c>
      <c r="D56" s="41">
        <v>0.4647</v>
      </c>
      <c r="E56" s="41">
        <v>0.4647</v>
      </c>
      <c r="F56" s="41">
        <v>0.4647</v>
      </c>
      <c r="G56" s="41"/>
      <c r="H56" s="41"/>
      <c r="I56" s="41">
        <v>0.4647</v>
      </c>
      <c r="J56" s="41">
        <v>0.4647</v>
      </c>
      <c r="K56" s="10"/>
      <c r="M56" s="63"/>
      <c r="N56" s="25"/>
      <c r="O56" s="25"/>
      <c r="P56" s="25"/>
      <c r="Q56" s="25"/>
      <c r="R56" s="25"/>
      <c r="S56" s="25"/>
      <c r="T56" s="25"/>
      <c r="U56" s="25"/>
      <c r="V56" s="52"/>
      <c r="W56" s="63"/>
      <c r="X56" s="61"/>
      <c r="Y56" s="61"/>
      <c r="Z56" s="61"/>
      <c r="AA56" s="61"/>
      <c r="AB56" s="61"/>
      <c r="AC56" s="61"/>
      <c r="AD56" s="61"/>
      <c r="AE56" s="61"/>
      <c r="AF56" s="52"/>
      <c r="AG56" s="52"/>
      <c r="AH56" s="52"/>
      <c r="AI56" s="52"/>
      <c r="AJ56" s="52"/>
      <c r="AK56" s="52"/>
      <c r="AL56" s="52"/>
      <c r="AM56" s="52"/>
      <c r="AN56" s="52"/>
      <c r="AO56" s="52"/>
      <c r="AP56" s="52"/>
      <c r="AQ56" s="52"/>
    </row>
    <row r="57" spans="1:44" x14ac:dyDescent="0.2">
      <c r="A57" s="10"/>
      <c r="B57" s="43">
        <v>12</v>
      </c>
      <c r="C57" s="41">
        <v>0.4647</v>
      </c>
      <c r="D57" s="41">
        <v>0.4647</v>
      </c>
      <c r="E57" s="41">
        <v>0.4647</v>
      </c>
      <c r="F57" s="41">
        <v>0.4647</v>
      </c>
      <c r="G57" s="41"/>
      <c r="H57" s="41"/>
      <c r="I57" s="41">
        <v>0.4647</v>
      </c>
      <c r="J57" s="41">
        <v>0.4647</v>
      </c>
      <c r="K57" s="10"/>
      <c r="M57" s="63"/>
      <c r="N57" s="25"/>
      <c r="O57" s="25"/>
      <c r="P57" s="25"/>
      <c r="Q57" s="25"/>
      <c r="R57" s="25"/>
      <c r="S57" s="25"/>
      <c r="T57" s="25"/>
      <c r="U57" s="25"/>
      <c r="V57" s="52"/>
      <c r="W57" s="63"/>
      <c r="X57" s="61"/>
      <c r="Y57" s="61"/>
      <c r="Z57" s="61"/>
      <c r="AA57" s="61"/>
      <c r="AB57" s="61"/>
      <c r="AC57" s="61"/>
      <c r="AD57" s="61"/>
      <c r="AE57" s="61"/>
      <c r="AF57" s="52"/>
      <c r="AG57" s="52"/>
      <c r="AH57" s="52"/>
      <c r="AI57" s="52"/>
      <c r="AJ57" s="52"/>
      <c r="AK57" s="52"/>
      <c r="AL57" s="52"/>
      <c r="AM57" s="52"/>
      <c r="AN57" s="52"/>
      <c r="AO57" s="52"/>
      <c r="AP57" s="52"/>
      <c r="AQ57" s="52"/>
    </row>
    <row r="58" spans="1:44" x14ac:dyDescent="0.2">
      <c r="A58" s="10"/>
      <c r="B58" s="36">
        <v>11</v>
      </c>
      <c r="C58" s="44">
        <v>0.74350000000000005</v>
      </c>
      <c r="D58" s="44">
        <v>0.74350000000000005</v>
      </c>
      <c r="E58" s="44">
        <v>0.74350000000000005</v>
      </c>
      <c r="F58" s="37">
        <v>0.74350000000000005</v>
      </c>
      <c r="G58" s="37"/>
      <c r="H58" s="37"/>
      <c r="I58" s="37">
        <v>0.74350000000000005</v>
      </c>
      <c r="J58" s="37">
        <v>0.74350000000000005</v>
      </c>
      <c r="K58" s="10"/>
      <c r="M58" s="63"/>
      <c r="N58" s="25"/>
      <c r="O58" s="25"/>
      <c r="P58" s="25"/>
      <c r="Q58" s="25"/>
      <c r="R58" s="25"/>
      <c r="S58" s="25"/>
      <c r="T58" s="25"/>
      <c r="U58" s="25"/>
      <c r="V58" s="52"/>
      <c r="W58" s="63"/>
      <c r="X58" s="61"/>
      <c r="Y58" s="61"/>
      <c r="Z58" s="61"/>
      <c r="AA58" s="61"/>
      <c r="AB58" s="61"/>
      <c r="AC58" s="61"/>
      <c r="AD58" s="61"/>
      <c r="AE58" s="61"/>
      <c r="AF58" s="52"/>
      <c r="AG58" s="52"/>
      <c r="AH58" s="52"/>
      <c r="AI58" s="52"/>
      <c r="AJ58" s="52"/>
      <c r="AK58" s="52"/>
      <c r="AL58" s="52"/>
      <c r="AM58" s="52"/>
      <c r="AN58" s="52"/>
      <c r="AO58" s="52"/>
      <c r="AP58" s="52"/>
      <c r="AQ58" s="52"/>
    </row>
    <row r="59" spans="1:44" x14ac:dyDescent="0.2">
      <c r="A59" s="10"/>
      <c r="B59" s="38">
        <v>10</v>
      </c>
      <c r="C59" s="44">
        <v>0.74350000000000005</v>
      </c>
      <c r="D59" s="44">
        <v>0.74350000000000005</v>
      </c>
      <c r="E59" s="44">
        <v>0.74350000000000005</v>
      </c>
      <c r="F59" s="44">
        <v>0.74350000000000005</v>
      </c>
      <c r="G59" s="44"/>
      <c r="H59" s="44"/>
      <c r="I59" s="44">
        <v>0.74350000000000005</v>
      </c>
      <c r="J59" s="44">
        <v>0.74350000000000005</v>
      </c>
      <c r="K59" s="10"/>
      <c r="M59" s="63"/>
      <c r="N59" s="25"/>
      <c r="O59" s="25"/>
      <c r="P59" s="25"/>
      <c r="Q59" s="25"/>
      <c r="R59" s="25"/>
      <c r="S59" s="25"/>
      <c r="T59" s="25"/>
      <c r="U59" s="25"/>
      <c r="V59" s="52"/>
      <c r="W59" s="63"/>
      <c r="X59" s="61"/>
      <c r="Y59" s="61"/>
      <c r="Z59" s="61"/>
      <c r="AA59" s="61"/>
      <c r="AB59" s="61"/>
      <c r="AC59" s="61"/>
      <c r="AD59" s="61"/>
      <c r="AE59" s="61"/>
      <c r="AF59" s="52"/>
      <c r="AG59" s="52"/>
      <c r="AH59" s="52"/>
      <c r="AI59" s="52"/>
      <c r="AJ59" s="52"/>
      <c r="AK59" s="52"/>
      <c r="AL59" s="52"/>
      <c r="AM59" s="52"/>
      <c r="AN59" s="52"/>
      <c r="AO59" s="52"/>
      <c r="AP59" s="52"/>
      <c r="AQ59" s="52"/>
    </row>
    <row r="60" spans="1:44" x14ac:dyDescent="0.2">
      <c r="A60" s="10"/>
      <c r="B60" s="38" t="s">
        <v>14</v>
      </c>
      <c r="C60" s="44">
        <v>0.74350000000000005</v>
      </c>
      <c r="D60" s="44">
        <v>0.74350000000000005</v>
      </c>
      <c r="E60" s="44">
        <v>0.74350000000000005</v>
      </c>
      <c r="F60" s="44">
        <v>0.74350000000000005</v>
      </c>
      <c r="G60" s="44"/>
      <c r="H60" s="44"/>
      <c r="I60" s="44">
        <v>0.74350000000000005</v>
      </c>
      <c r="J60" s="44">
        <v>0.74350000000000005</v>
      </c>
      <c r="K60" s="10"/>
      <c r="M60" s="63"/>
      <c r="N60" s="25"/>
      <c r="O60" s="25"/>
      <c r="P60" s="25"/>
      <c r="Q60" s="25"/>
      <c r="R60" s="25"/>
      <c r="S60" s="25"/>
      <c r="T60" s="25"/>
      <c r="U60" s="25"/>
      <c r="V60" s="52"/>
      <c r="W60" s="63"/>
      <c r="X60" s="61"/>
      <c r="Y60" s="61"/>
      <c r="Z60" s="61"/>
      <c r="AA60" s="61"/>
      <c r="AB60" s="61"/>
      <c r="AC60" s="61"/>
      <c r="AD60" s="61"/>
      <c r="AE60" s="61"/>
      <c r="AF60" s="52"/>
      <c r="AG60" s="52"/>
      <c r="AH60" s="52"/>
      <c r="AI60" s="52"/>
      <c r="AJ60" s="52"/>
      <c r="AK60" s="52"/>
      <c r="AL60" s="52"/>
      <c r="AM60" s="52"/>
      <c r="AN60" s="52"/>
      <c r="AO60" s="52"/>
      <c r="AP60" s="52"/>
      <c r="AQ60" s="52"/>
    </row>
    <row r="61" spans="1:44" x14ac:dyDescent="0.2">
      <c r="A61" s="10"/>
      <c r="B61" s="39" t="s">
        <v>15</v>
      </c>
      <c r="C61" s="44">
        <v>0.74350000000000005</v>
      </c>
      <c r="D61" s="44">
        <v>0.74350000000000005</v>
      </c>
      <c r="E61" s="44">
        <v>0.74350000000000005</v>
      </c>
      <c r="F61" s="44">
        <v>0.74350000000000005</v>
      </c>
      <c r="G61" s="44"/>
      <c r="H61" s="44"/>
      <c r="I61" s="44">
        <v>0.74350000000000005</v>
      </c>
      <c r="J61" s="44">
        <v>0.74350000000000005</v>
      </c>
      <c r="K61" s="10"/>
      <c r="M61" s="63"/>
      <c r="N61" s="25"/>
      <c r="O61" s="25"/>
      <c r="P61" s="25"/>
      <c r="Q61" s="25"/>
      <c r="R61" s="25"/>
      <c r="S61" s="25"/>
      <c r="T61" s="25"/>
      <c r="U61" s="25"/>
      <c r="V61" s="52"/>
      <c r="W61" s="63"/>
      <c r="X61" s="61"/>
      <c r="Y61" s="61"/>
      <c r="Z61" s="61"/>
      <c r="AA61" s="61"/>
      <c r="AB61" s="61"/>
      <c r="AC61" s="61"/>
      <c r="AD61" s="61"/>
      <c r="AE61" s="61"/>
      <c r="AF61" s="52"/>
      <c r="AG61" s="52"/>
      <c r="AH61" s="52"/>
      <c r="AI61" s="52"/>
      <c r="AJ61" s="52"/>
      <c r="AK61" s="52"/>
      <c r="AL61" s="52"/>
      <c r="AM61" s="52"/>
      <c r="AN61" s="52"/>
      <c r="AO61" s="52"/>
      <c r="AP61" s="52"/>
      <c r="AQ61" s="52"/>
    </row>
    <row r="62" spans="1:44" x14ac:dyDescent="0.2">
      <c r="A62" s="10"/>
      <c r="B62" s="45">
        <v>8</v>
      </c>
      <c r="C62" s="41">
        <v>0.88139999999999996</v>
      </c>
      <c r="D62" s="41">
        <v>0.88139999999999996</v>
      </c>
      <c r="E62" s="41">
        <v>0.88139999999999996</v>
      </c>
      <c r="F62" s="41">
        <v>0.88139999999999996</v>
      </c>
      <c r="G62" s="41"/>
      <c r="H62" s="41"/>
      <c r="I62" s="41">
        <v>0.88139999999999996</v>
      </c>
      <c r="J62" s="41">
        <v>0.88139999999999996</v>
      </c>
      <c r="K62" s="10"/>
      <c r="M62" s="63"/>
      <c r="N62" s="25"/>
      <c r="O62" s="25"/>
      <c r="P62" s="25"/>
      <c r="Q62" s="25"/>
      <c r="R62" s="25"/>
      <c r="S62" s="25"/>
      <c r="T62" s="25"/>
      <c r="U62" s="25"/>
      <c r="V62" s="52"/>
      <c r="W62" s="63"/>
      <c r="X62" s="61"/>
      <c r="Y62" s="61"/>
      <c r="Z62" s="61"/>
      <c r="AA62" s="61"/>
      <c r="AB62" s="61"/>
      <c r="AC62" s="61"/>
      <c r="AD62" s="61"/>
      <c r="AE62" s="61"/>
      <c r="AF62" s="52"/>
      <c r="AG62" s="52"/>
      <c r="AH62" s="52"/>
      <c r="AI62" s="52"/>
      <c r="AJ62" s="52"/>
      <c r="AK62" s="52"/>
      <c r="AL62" s="52"/>
      <c r="AM62" s="52"/>
      <c r="AN62" s="52"/>
      <c r="AO62" s="52"/>
      <c r="AP62" s="52"/>
      <c r="AQ62" s="52"/>
    </row>
    <row r="63" spans="1:44" x14ac:dyDescent="0.2">
      <c r="A63" s="10"/>
      <c r="B63" s="46">
        <v>7</v>
      </c>
      <c r="C63" s="41">
        <v>0.88139999999999996</v>
      </c>
      <c r="D63" s="41">
        <v>0.88139999999999996</v>
      </c>
      <c r="E63" s="41">
        <v>0.88139999999999996</v>
      </c>
      <c r="F63" s="41">
        <v>0.88139999999999996</v>
      </c>
      <c r="G63" s="41"/>
      <c r="H63" s="41"/>
      <c r="I63" s="41">
        <v>0.88139999999999996</v>
      </c>
      <c r="J63" s="41">
        <v>0.88139999999999996</v>
      </c>
      <c r="K63" s="10"/>
      <c r="M63" s="63"/>
      <c r="N63" s="25"/>
      <c r="O63" s="25"/>
      <c r="P63" s="25"/>
      <c r="Q63" s="25"/>
      <c r="R63" s="25"/>
      <c r="S63" s="25"/>
      <c r="T63" s="25"/>
      <c r="U63" s="25"/>
      <c r="V63" s="52"/>
      <c r="W63" s="63"/>
      <c r="X63" s="61"/>
      <c r="Y63" s="61"/>
      <c r="Z63" s="61"/>
      <c r="AA63" s="61"/>
      <c r="AB63" s="61"/>
      <c r="AC63" s="61"/>
      <c r="AD63" s="61"/>
      <c r="AE63" s="61"/>
      <c r="AF63" s="52"/>
      <c r="AG63" s="52"/>
      <c r="AH63" s="52"/>
      <c r="AI63" s="52"/>
      <c r="AJ63" s="52"/>
      <c r="AK63" s="52"/>
      <c r="AL63" s="52"/>
      <c r="AM63" s="52"/>
      <c r="AN63" s="52"/>
      <c r="AO63" s="52"/>
      <c r="AP63" s="52"/>
      <c r="AQ63" s="52"/>
    </row>
    <row r="64" spans="1:44" x14ac:dyDescent="0.2">
      <c r="A64" s="10"/>
      <c r="B64" s="46">
        <v>6</v>
      </c>
      <c r="C64" s="41">
        <v>0.88139999999999996</v>
      </c>
      <c r="D64" s="41">
        <v>0.88139999999999996</v>
      </c>
      <c r="E64" s="41">
        <v>0.88139999999999996</v>
      </c>
      <c r="F64" s="41">
        <v>0.88139999999999996</v>
      </c>
      <c r="G64" s="41"/>
      <c r="H64" s="41"/>
      <c r="I64" s="41">
        <v>0.88139999999999996</v>
      </c>
      <c r="J64" s="41">
        <v>0.88139999999999996</v>
      </c>
      <c r="K64" s="10"/>
      <c r="M64" s="63"/>
      <c r="N64" s="25"/>
      <c r="O64" s="25"/>
      <c r="P64" s="25"/>
      <c r="Q64" s="25"/>
      <c r="R64" s="25"/>
      <c r="S64" s="25"/>
      <c r="T64" s="25"/>
      <c r="U64" s="25"/>
      <c r="V64" s="52"/>
      <c r="W64" s="63"/>
      <c r="X64" s="61"/>
      <c r="Y64" s="61"/>
      <c r="Z64" s="61"/>
      <c r="AA64" s="61"/>
      <c r="AB64" s="61"/>
      <c r="AC64" s="61"/>
      <c r="AD64" s="61"/>
      <c r="AE64" s="61"/>
      <c r="AF64" s="52"/>
      <c r="AG64" s="52"/>
      <c r="AH64" s="52"/>
      <c r="AI64" s="52"/>
      <c r="AJ64" s="52"/>
      <c r="AK64" s="52"/>
      <c r="AL64" s="52"/>
      <c r="AM64" s="52"/>
      <c r="AN64" s="52"/>
      <c r="AO64" s="52"/>
      <c r="AP64" s="52"/>
      <c r="AQ64" s="52"/>
    </row>
    <row r="65" spans="1:43" x14ac:dyDescent="0.2">
      <c r="A65" s="10"/>
      <c r="B65" s="47">
        <v>5</v>
      </c>
      <c r="C65" s="41">
        <v>0.88139999999999996</v>
      </c>
      <c r="D65" s="41">
        <v>0.88139999999999996</v>
      </c>
      <c r="E65" s="41">
        <v>0.88139999999999996</v>
      </c>
      <c r="F65" s="41">
        <v>0.88139999999999996</v>
      </c>
      <c r="G65" s="41"/>
      <c r="H65" s="41"/>
      <c r="I65" s="41">
        <v>0.88139999999999996</v>
      </c>
      <c r="J65" s="41">
        <v>0.88139999999999996</v>
      </c>
      <c r="K65" s="10"/>
      <c r="M65" s="63"/>
      <c r="N65" s="25"/>
      <c r="O65" s="25"/>
      <c r="P65" s="25"/>
      <c r="Q65" s="25"/>
      <c r="R65" s="25"/>
      <c r="S65" s="25"/>
      <c r="T65" s="25"/>
      <c r="U65" s="25"/>
      <c r="V65" s="52"/>
      <c r="W65" s="63"/>
      <c r="X65" s="61"/>
      <c r="Y65" s="61"/>
      <c r="Z65" s="61"/>
      <c r="AA65" s="61"/>
      <c r="AB65" s="61"/>
      <c r="AC65" s="61"/>
      <c r="AD65" s="61"/>
      <c r="AE65" s="61"/>
      <c r="AF65" s="52"/>
      <c r="AG65" s="52"/>
      <c r="AH65" s="52"/>
      <c r="AI65" s="52"/>
      <c r="AJ65" s="52"/>
      <c r="AK65" s="52"/>
      <c r="AL65" s="52"/>
      <c r="AM65" s="52"/>
      <c r="AN65" s="52"/>
      <c r="AO65" s="52"/>
      <c r="AP65" s="52"/>
      <c r="AQ65" s="52"/>
    </row>
    <row r="66" spans="1:43" x14ac:dyDescent="0.2">
      <c r="A66" s="10"/>
      <c r="B66" s="38">
        <v>4</v>
      </c>
      <c r="C66" s="37">
        <v>0.87429999999999997</v>
      </c>
      <c r="D66" s="37">
        <v>0.87429999999999997</v>
      </c>
      <c r="E66" s="37">
        <v>0.87429999999999997</v>
      </c>
      <c r="F66" s="37">
        <v>0.87429999999999997</v>
      </c>
      <c r="G66" s="37"/>
      <c r="H66" s="37"/>
      <c r="I66" s="37">
        <v>0.87429999999999997</v>
      </c>
      <c r="J66" s="37">
        <v>0.87429999999999997</v>
      </c>
      <c r="K66" s="10"/>
      <c r="M66" s="63"/>
      <c r="N66" s="25"/>
      <c r="O66" s="25"/>
      <c r="P66" s="25"/>
      <c r="Q66" s="25"/>
      <c r="R66" s="25"/>
      <c r="S66" s="25"/>
      <c r="T66" s="25"/>
      <c r="U66" s="25"/>
      <c r="V66" s="52"/>
      <c r="W66" s="63"/>
      <c r="X66" s="61"/>
      <c r="Y66" s="61"/>
      <c r="Z66" s="61"/>
      <c r="AA66" s="61"/>
      <c r="AB66" s="61"/>
      <c r="AC66" s="61"/>
      <c r="AD66" s="61"/>
      <c r="AE66" s="61"/>
      <c r="AF66" s="52"/>
      <c r="AG66" s="52"/>
      <c r="AH66" s="52"/>
      <c r="AI66" s="52"/>
      <c r="AJ66" s="52"/>
      <c r="AK66" s="52"/>
      <c r="AL66" s="52"/>
      <c r="AM66" s="52"/>
      <c r="AN66" s="52"/>
      <c r="AO66" s="52"/>
      <c r="AP66" s="52"/>
      <c r="AQ66" s="52"/>
    </row>
    <row r="67" spans="1:43" x14ac:dyDescent="0.2">
      <c r="A67" s="10"/>
      <c r="B67" s="38">
        <v>3</v>
      </c>
      <c r="C67" s="37">
        <v>0.87429999999999997</v>
      </c>
      <c r="D67" s="37">
        <v>0.87429999999999997</v>
      </c>
      <c r="E67" s="37">
        <v>0.87429999999999997</v>
      </c>
      <c r="F67" s="37">
        <v>0.87429999999999997</v>
      </c>
      <c r="G67" s="37"/>
      <c r="H67" s="37"/>
      <c r="I67" s="37">
        <v>0.87429999999999997</v>
      </c>
      <c r="J67" s="37">
        <v>0.87429999999999997</v>
      </c>
      <c r="K67" s="10"/>
      <c r="M67" s="63"/>
      <c r="N67" s="25"/>
      <c r="O67" s="25"/>
      <c r="P67" s="25"/>
      <c r="Q67" s="25"/>
      <c r="R67" s="25"/>
      <c r="S67" s="25"/>
      <c r="T67" s="25"/>
      <c r="U67" s="25"/>
      <c r="V67" s="52"/>
      <c r="W67" s="63"/>
      <c r="X67" s="61"/>
      <c r="Y67" s="61"/>
      <c r="Z67" s="61"/>
      <c r="AA67" s="61"/>
      <c r="AB67" s="61"/>
      <c r="AC67" s="61"/>
      <c r="AD67" s="61"/>
      <c r="AE67" s="61"/>
      <c r="AF67" s="52"/>
      <c r="AG67" s="52"/>
      <c r="AH67" s="52"/>
      <c r="AI67" s="52"/>
      <c r="AJ67" s="52"/>
      <c r="AK67" s="52"/>
      <c r="AL67" s="52"/>
      <c r="AM67" s="52"/>
      <c r="AN67" s="52"/>
      <c r="AO67" s="52"/>
      <c r="AP67" s="52"/>
      <c r="AQ67" s="52"/>
    </row>
    <row r="68" spans="1:43" x14ac:dyDescent="0.2">
      <c r="A68" s="10"/>
      <c r="B68" s="38" t="s">
        <v>16</v>
      </c>
      <c r="C68" s="37">
        <v>0.87429999999999997</v>
      </c>
      <c r="D68" s="37">
        <v>0.87429999999999997</v>
      </c>
      <c r="E68" s="37">
        <v>0.87429999999999997</v>
      </c>
      <c r="F68" s="37">
        <v>0.87429999999999997</v>
      </c>
      <c r="G68" s="37"/>
      <c r="H68" s="37"/>
      <c r="I68" s="37">
        <v>0.87429999999999997</v>
      </c>
      <c r="J68" s="37">
        <v>0.87429999999999997</v>
      </c>
      <c r="K68" s="10"/>
      <c r="M68" s="63"/>
      <c r="N68" s="25"/>
      <c r="O68" s="25"/>
      <c r="P68" s="25"/>
      <c r="Q68" s="25"/>
      <c r="R68" s="25"/>
      <c r="S68" s="25"/>
      <c r="T68" s="25"/>
      <c r="U68" s="25"/>
      <c r="V68" s="52"/>
      <c r="W68" s="63"/>
      <c r="X68" s="61"/>
      <c r="Y68" s="61"/>
      <c r="Z68" s="61"/>
      <c r="AA68" s="61"/>
      <c r="AB68" s="61"/>
      <c r="AC68" s="61"/>
      <c r="AD68" s="61"/>
      <c r="AE68" s="61"/>
      <c r="AF68" s="52"/>
      <c r="AG68" s="52"/>
      <c r="AH68" s="52"/>
      <c r="AI68" s="52"/>
      <c r="AJ68" s="52"/>
      <c r="AK68" s="52"/>
      <c r="AL68" s="52"/>
      <c r="AM68" s="52"/>
      <c r="AN68" s="52"/>
      <c r="AO68" s="52"/>
      <c r="AP68" s="52"/>
      <c r="AQ68" s="52"/>
    </row>
    <row r="69" spans="1:43" x14ac:dyDescent="0.2">
      <c r="A69" s="10"/>
      <c r="B69" s="38">
        <v>2</v>
      </c>
      <c r="C69" s="37">
        <v>0.87429999999999997</v>
      </c>
      <c r="D69" s="37">
        <v>0.87429999999999997</v>
      </c>
      <c r="E69" s="37">
        <v>0.87429999999999997</v>
      </c>
      <c r="F69" s="37">
        <v>0.87429999999999997</v>
      </c>
      <c r="G69" s="37"/>
      <c r="H69" s="37"/>
      <c r="I69" s="37">
        <v>0.87429999999999997</v>
      </c>
      <c r="J69" s="37">
        <v>0.87429999999999997</v>
      </c>
      <c r="K69" s="10"/>
      <c r="M69" s="63"/>
      <c r="N69" s="25"/>
      <c r="O69" s="25"/>
      <c r="P69" s="25"/>
      <c r="Q69" s="25"/>
      <c r="R69" s="25"/>
      <c r="S69" s="25"/>
      <c r="T69" s="25"/>
      <c r="U69" s="25"/>
      <c r="V69" s="52"/>
      <c r="W69" s="63"/>
      <c r="X69" s="61"/>
      <c r="Y69" s="61"/>
      <c r="Z69" s="61"/>
      <c r="AA69" s="61"/>
      <c r="AB69" s="61"/>
      <c r="AC69" s="61"/>
      <c r="AD69" s="61"/>
      <c r="AE69" s="61"/>
      <c r="AF69" s="52"/>
      <c r="AG69" s="52"/>
      <c r="AH69" s="52"/>
      <c r="AI69" s="52"/>
      <c r="AJ69" s="52"/>
      <c r="AK69" s="52"/>
      <c r="AL69" s="52"/>
      <c r="AM69" s="52"/>
      <c r="AN69" s="52"/>
      <c r="AO69" s="52"/>
      <c r="AP69" s="52"/>
      <c r="AQ69" s="52"/>
    </row>
    <row r="70" spans="1:43" x14ac:dyDescent="0.2">
      <c r="A70" s="10"/>
      <c r="B70" s="39">
        <v>1</v>
      </c>
      <c r="C70" s="37"/>
      <c r="D70" s="37">
        <v>0.87429999999999997</v>
      </c>
      <c r="E70" s="37">
        <v>0.87429999999999997</v>
      </c>
      <c r="F70" s="37">
        <v>0.87429999999999997</v>
      </c>
      <c r="G70" s="37"/>
      <c r="H70" s="37"/>
      <c r="I70" s="37">
        <v>0.87429999999999997</v>
      </c>
      <c r="J70" s="37">
        <v>0.87429999999999997</v>
      </c>
      <c r="K70" s="10"/>
      <c r="M70" s="63"/>
      <c r="N70" s="25"/>
      <c r="O70" s="25"/>
      <c r="P70" s="25"/>
      <c r="Q70" s="25"/>
      <c r="R70" s="25"/>
      <c r="S70" s="25"/>
      <c r="T70" s="25"/>
      <c r="U70" s="25"/>
      <c r="V70" s="52"/>
      <c r="W70" s="63"/>
      <c r="X70" s="61"/>
      <c r="Y70" s="61"/>
      <c r="Z70" s="61"/>
      <c r="AA70" s="61"/>
      <c r="AB70" s="61"/>
      <c r="AC70" s="61"/>
      <c r="AD70" s="61"/>
      <c r="AE70" s="61"/>
      <c r="AF70" s="52"/>
      <c r="AG70" s="52"/>
      <c r="AH70" s="52"/>
      <c r="AI70" s="52"/>
      <c r="AJ70" s="52"/>
      <c r="AK70" s="52"/>
      <c r="AL70" s="52"/>
      <c r="AM70" s="52"/>
      <c r="AN70" s="52"/>
      <c r="AO70" s="52"/>
      <c r="AP70" s="52"/>
      <c r="AQ70" s="52"/>
    </row>
    <row r="71" spans="1:43" x14ac:dyDescent="0.2">
      <c r="A71" s="10"/>
      <c r="B71" s="10"/>
      <c r="C71" s="10"/>
      <c r="D71" s="10"/>
      <c r="E71" s="10"/>
      <c r="F71" s="10"/>
      <c r="G71" s="10"/>
      <c r="H71" s="10"/>
      <c r="I71" s="10"/>
      <c r="J71" s="10"/>
      <c r="K71" s="10"/>
      <c r="AG71" s="52"/>
      <c r="AH71" s="52"/>
      <c r="AI71" s="52"/>
      <c r="AJ71" s="52"/>
      <c r="AK71" s="52"/>
      <c r="AL71" s="52"/>
      <c r="AM71" s="52"/>
      <c r="AN71" s="52"/>
      <c r="AO71" s="52"/>
      <c r="AP71" s="52"/>
      <c r="AQ71" s="52"/>
    </row>
    <row r="72" spans="1:43" x14ac:dyDescent="0.2">
      <c r="AQ72" s="27"/>
    </row>
  </sheetData>
  <mergeCells count="8">
    <mergeCell ref="AH21:AP21"/>
    <mergeCell ref="B43:C43"/>
    <mergeCell ref="B50:J50"/>
    <mergeCell ref="B8:C8"/>
    <mergeCell ref="B19:C19"/>
    <mergeCell ref="B21:J21"/>
    <mergeCell ref="M21:U21"/>
    <mergeCell ref="W21:AE2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1"/>
  <sheetViews>
    <sheetView zoomScaleNormal="100" workbookViewId="0">
      <selection activeCell="B13" sqref="B13:C14"/>
    </sheetView>
  </sheetViews>
  <sheetFormatPr baseColWidth="10" defaultColWidth="9.140625" defaultRowHeight="12" x14ac:dyDescent="0.2"/>
  <cols>
    <col min="1" max="1" width="2" style="1" customWidth="1"/>
    <col min="2" max="2" width="17.85546875" style="1" bestFit="1" customWidth="1"/>
    <col min="3" max="3" width="9.42578125" style="1" customWidth="1"/>
    <col min="4" max="6" width="7" style="1" bestFit="1" customWidth="1"/>
    <col min="7" max="8" width="7.28515625" style="1" bestFit="1" customWidth="1"/>
    <col min="9" max="10" width="7"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7" style="1" bestFit="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5" x14ac:dyDescent="0.2">
      <c r="B1" s="72" t="s">
        <v>30</v>
      </c>
      <c r="C1" s="73">
        <v>45117</v>
      </c>
      <c r="D1" s="74" t="s">
        <v>31</v>
      </c>
    </row>
    <row r="2" spans="1:45" x14ac:dyDescent="0.2">
      <c r="C2" s="73">
        <v>45117</v>
      </c>
      <c r="D2" s="71" t="s">
        <v>33</v>
      </c>
    </row>
    <row r="3" spans="1:45" x14ac:dyDescent="0.2">
      <c r="C3" s="73">
        <v>45825</v>
      </c>
      <c r="D3" s="71" t="s">
        <v>51</v>
      </c>
    </row>
    <row r="5" spans="1:45" x14ac:dyDescent="0.2">
      <c r="A5" s="10"/>
      <c r="B5" s="10"/>
      <c r="C5" s="10"/>
      <c r="D5" s="10"/>
      <c r="E5" s="10"/>
      <c r="F5" s="10"/>
      <c r="G5" s="10"/>
      <c r="H5" s="10"/>
      <c r="I5" s="10"/>
      <c r="J5" s="10"/>
      <c r="K5" s="10"/>
      <c r="AG5" s="50"/>
      <c r="AH5" s="50"/>
      <c r="AI5" s="50"/>
      <c r="AJ5" s="50"/>
      <c r="AK5" s="50"/>
      <c r="AL5" s="50"/>
      <c r="AM5" s="50"/>
      <c r="AN5" s="50"/>
      <c r="AO5" s="50"/>
      <c r="AP5" s="50"/>
      <c r="AQ5" s="50"/>
    </row>
    <row r="6" spans="1:45" x14ac:dyDescent="0.2">
      <c r="A6" s="10"/>
      <c r="B6" s="60" t="s">
        <v>25</v>
      </c>
      <c r="C6" s="60"/>
      <c r="D6" s="10"/>
      <c r="E6" s="10"/>
      <c r="F6" s="10"/>
      <c r="G6" s="10"/>
      <c r="H6" s="10"/>
      <c r="I6" s="10"/>
      <c r="J6" s="10"/>
      <c r="K6" s="10"/>
      <c r="AG6" s="50"/>
      <c r="AH6" s="49" t="s">
        <v>21</v>
      </c>
      <c r="AI6" s="50"/>
      <c r="AJ6" s="50"/>
      <c r="AK6" s="50"/>
      <c r="AL6" s="50"/>
      <c r="AM6" s="50"/>
      <c r="AN6" s="50"/>
      <c r="AO6" s="50"/>
      <c r="AP6" s="50"/>
      <c r="AQ6" s="50"/>
    </row>
    <row r="7" spans="1:45" x14ac:dyDescent="0.2">
      <c r="A7" s="10"/>
      <c r="B7" s="60"/>
      <c r="C7" s="60"/>
      <c r="D7" s="10"/>
      <c r="E7" s="10"/>
      <c r="F7" s="10"/>
      <c r="G7" s="10"/>
      <c r="H7" s="10"/>
      <c r="I7" s="10"/>
      <c r="J7" s="10"/>
      <c r="K7" s="10"/>
      <c r="AG7" s="50"/>
      <c r="AH7" s="49"/>
      <c r="AI7" s="50"/>
      <c r="AJ7" s="50"/>
      <c r="AK7" s="50"/>
      <c r="AL7" s="50"/>
      <c r="AM7" s="50"/>
      <c r="AN7" s="50"/>
      <c r="AO7" s="50"/>
      <c r="AP7" s="50"/>
      <c r="AQ7" s="50"/>
    </row>
    <row r="8" spans="1:45" ht="24" customHeight="1" x14ac:dyDescent="0.2">
      <c r="A8" s="10"/>
      <c r="B8" s="91" t="s">
        <v>26</v>
      </c>
      <c r="C8" s="91"/>
      <c r="D8" s="10"/>
      <c r="E8" s="10"/>
      <c r="F8" s="10"/>
      <c r="G8" s="10"/>
      <c r="H8" s="10"/>
      <c r="I8" s="10"/>
      <c r="J8" s="10"/>
      <c r="K8" s="10"/>
      <c r="AG8" s="50"/>
      <c r="AH8" s="49"/>
      <c r="AI8" s="50"/>
      <c r="AJ8" s="50"/>
      <c r="AK8" s="50"/>
      <c r="AL8" s="50"/>
      <c r="AM8" s="50"/>
      <c r="AN8" s="50"/>
      <c r="AO8" s="50"/>
      <c r="AP8" s="50"/>
      <c r="AQ8" s="50"/>
    </row>
    <row r="9" spans="1:45" x14ac:dyDescent="0.2">
      <c r="A9" s="10"/>
      <c r="B9" s="60"/>
      <c r="C9" s="60"/>
      <c r="D9" s="10"/>
      <c r="E9" s="10"/>
      <c r="F9" s="10"/>
      <c r="G9" s="10"/>
      <c r="H9" s="10"/>
      <c r="I9" s="10"/>
      <c r="J9" s="10"/>
      <c r="K9" s="10"/>
      <c r="AG9" s="50"/>
      <c r="AH9" s="50"/>
      <c r="AI9" s="50"/>
      <c r="AJ9" s="50"/>
      <c r="AK9" s="50"/>
      <c r="AL9" s="50"/>
      <c r="AM9" s="50"/>
      <c r="AN9" s="50"/>
      <c r="AO9" s="50"/>
      <c r="AP9" s="50"/>
      <c r="AQ9" s="50"/>
    </row>
    <row r="10" spans="1:45" ht="36" x14ac:dyDescent="0.2">
      <c r="A10" s="10"/>
      <c r="B10" s="53" t="s">
        <v>22</v>
      </c>
      <c r="C10" s="54" t="s">
        <v>17</v>
      </c>
      <c r="D10" s="10"/>
      <c r="E10" s="10"/>
      <c r="F10" s="10"/>
      <c r="G10" s="10"/>
      <c r="H10" s="10"/>
      <c r="I10" s="10"/>
      <c r="J10" s="10"/>
      <c r="K10" s="10"/>
      <c r="AG10" s="50"/>
      <c r="AH10" s="50"/>
      <c r="AI10" s="50"/>
      <c r="AJ10" s="50"/>
      <c r="AK10" s="50"/>
      <c r="AL10" s="50"/>
      <c r="AM10" s="50"/>
      <c r="AN10" s="50"/>
      <c r="AO10" s="50"/>
      <c r="AP10" s="50"/>
      <c r="AQ10" s="50"/>
    </row>
    <row r="11" spans="1:45" x14ac:dyDescent="0.2">
      <c r="A11" s="10"/>
      <c r="B11" s="4" t="s">
        <v>0</v>
      </c>
      <c r="C11" s="5">
        <v>1</v>
      </c>
      <c r="D11" s="10"/>
      <c r="E11" s="10"/>
      <c r="F11" s="10"/>
      <c r="G11" s="10"/>
      <c r="H11" s="10"/>
      <c r="I11" s="10"/>
      <c r="J11" s="10"/>
      <c r="K11" s="10"/>
      <c r="AG11" s="50"/>
      <c r="AH11" s="50"/>
      <c r="AI11" s="50"/>
      <c r="AJ11" s="50"/>
      <c r="AK11" s="50"/>
      <c r="AL11" s="50"/>
      <c r="AM11" s="50"/>
      <c r="AN11" s="50"/>
      <c r="AO11" s="50"/>
      <c r="AP11" s="50"/>
      <c r="AQ11" s="50"/>
      <c r="AS11" s="51"/>
    </row>
    <row r="12" spans="1:45" x14ac:dyDescent="0.2">
      <c r="A12" s="10"/>
      <c r="B12" s="10"/>
      <c r="C12" s="82"/>
      <c r="D12" s="10"/>
      <c r="E12" s="10"/>
      <c r="F12" s="10"/>
      <c r="G12" s="10"/>
      <c r="H12" s="10"/>
      <c r="I12" s="10"/>
      <c r="J12" s="10"/>
      <c r="K12" s="10"/>
      <c r="AG12" s="50"/>
      <c r="AH12" s="50"/>
      <c r="AI12" s="50"/>
      <c r="AJ12" s="50"/>
      <c r="AK12" s="50"/>
      <c r="AL12" s="50"/>
      <c r="AM12" s="50"/>
      <c r="AN12" s="50"/>
      <c r="AO12" s="50"/>
      <c r="AP12" s="50"/>
      <c r="AQ12" s="50"/>
      <c r="AS12" s="51"/>
    </row>
    <row r="13" spans="1:45" ht="60" x14ac:dyDescent="0.2">
      <c r="A13" s="10"/>
      <c r="B13" s="83" t="s">
        <v>52</v>
      </c>
      <c r="C13" s="54" t="s">
        <v>17</v>
      </c>
      <c r="D13" s="10"/>
      <c r="E13" s="10"/>
      <c r="F13" s="10"/>
      <c r="G13" s="10"/>
      <c r="H13" s="10"/>
      <c r="I13" s="10"/>
      <c r="J13" s="10"/>
      <c r="K13" s="10"/>
      <c r="AG13" s="50"/>
      <c r="AH13" s="50"/>
      <c r="AI13" s="50"/>
      <c r="AJ13" s="50"/>
      <c r="AK13" s="50"/>
      <c r="AL13" s="50"/>
      <c r="AM13" s="50"/>
      <c r="AN13" s="50"/>
      <c r="AO13" s="50"/>
      <c r="AP13" s="50"/>
      <c r="AQ13" s="50"/>
      <c r="AS13" s="51"/>
    </row>
    <row r="14" spans="1:45" x14ac:dyDescent="0.2">
      <c r="A14" s="10"/>
      <c r="B14" s="4" t="s">
        <v>0</v>
      </c>
      <c r="C14" s="5">
        <v>1</v>
      </c>
      <c r="D14" s="10"/>
      <c r="E14" s="10"/>
      <c r="F14" s="10"/>
      <c r="G14" s="10"/>
      <c r="H14" s="10"/>
      <c r="I14" s="10"/>
      <c r="J14" s="10"/>
      <c r="K14" s="10"/>
      <c r="AG14" s="50"/>
      <c r="AH14" s="50"/>
      <c r="AI14" s="50"/>
      <c r="AJ14" s="50"/>
      <c r="AK14" s="50"/>
      <c r="AL14" s="50"/>
      <c r="AM14" s="50"/>
      <c r="AN14" s="50"/>
      <c r="AO14" s="50"/>
      <c r="AP14" s="50"/>
      <c r="AQ14" s="50"/>
      <c r="AS14" s="51"/>
    </row>
    <row r="15" spans="1:45" x14ac:dyDescent="0.2">
      <c r="A15" s="10"/>
      <c r="B15" s="10"/>
      <c r="C15" s="10"/>
      <c r="D15" s="10"/>
      <c r="E15" s="10"/>
      <c r="F15" s="10"/>
      <c r="G15" s="10"/>
      <c r="H15" s="10"/>
      <c r="I15" s="10"/>
      <c r="J15" s="10"/>
      <c r="K15" s="10"/>
      <c r="AG15" s="50"/>
      <c r="AH15" s="50"/>
      <c r="AI15" s="50"/>
      <c r="AJ15" s="50"/>
      <c r="AK15" s="50"/>
      <c r="AL15" s="50"/>
      <c r="AM15" s="50"/>
      <c r="AN15" s="50"/>
      <c r="AO15" s="50"/>
      <c r="AP15" s="50"/>
      <c r="AQ15" s="50"/>
    </row>
    <row r="16" spans="1:45" ht="24" x14ac:dyDescent="0.2">
      <c r="A16" s="10"/>
      <c r="B16" s="53" t="s">
        <v>27</v>
      </c>
      <c r="C16" s="54" t="s">
        <v>17</v>
      </c>
      <c r="D16" s="10"/>
      <c r="E16" s="10"/>
      <c r="F16" s="10"/>
      <c r="G16" s="10"/>
      <c r="H16" s="10"/>
      <c r="I16" s="10"/>
      <c r="J16" s="10"/>
      <c r="K16" s="10"/>
      <c r="AG16" s="50"/>
      <c r="AH16" s="50"/>
      <c r="AI16" s="50"/>
      <c r="AJ16" s="50"/>
      <c r="AK16" s="50"/>
      <c r="AL16" s="50"/>
      <c r="AM16" s="50"/>
      <c r="AN16" s="50"/>
      <c r="AO16" s="50"/>
      <c r="AP16" s="50"/>
      <c r="AQ16" s="50"/>
    </row>
    <row r="17" spans="1:45" x14ac:dyDescent="0.2">
      <c r="A17" s="10"/>
      <c r="B17" s="4" t="s">
        <v>23</v>
      </c>
      <c r="C17" s="48">
        <v>3.0599999999999999E-2</v>
      </c>
      <c r="D17" s="10"/>
      <c r="E17" s="10"/>
      <c r="F17" s="10"/>
      <c r="G17" s="10"/>
      <c r="H17" s="10"/>
      <c r="I17" s="10"/>
      <c r="J17" s="10"/>
      <c r="K17" s="10"/>
      <c r="AG17" s="50"/>
      <c r="AH17" s="50"/>
      <c r="AI17" s="50"/>
      <c r="AJ17" s="50"/>
      <c r="AK17" s="50"/>
      <c r="AL17" s="50"/>
      <c r="AM17" s="50"/>
      <c r="AN17" s="50"/>
      <c r="AO17" s="50"/>
      <c r="AP17" s="50"/>
      <c r="AQ17" s="50"/>
    </row>
    <row r="18" spans="1:45" x14ac:dyDescent="0.2">
      <c r="A18" s="10"/>
      <c r="B18" s="10"/>
      <c r="C18" s="10"/>
      <c r="D18" s="10"/>
      <c r="E18" s="10"/>
      <c r="F18" s="10"/>
      <c r="G18" s="10"/>
      <c r="H18" s="10"/>
      <c r="I18" s="10"/>
      <c r="J18" s="10"/>
      <c r="K18" s="10"/>
      <c r="AG18" s="50"/>
      <c r="AH18" s="50"/>
      <c r="AI18" s="50"/>
      <c r="AJ18" s="50"/>
      <c r="AK18" s="50"/>
      <c r="AL18" s="50"/>
      <c r="AM18" s="50"/>
      <c r="AN18" s="50"/>
      <c r="AO18" s="50"/>
      <c r="AP18" s="50"/>
      <c r="AQ18" s="50"/>
    </row>
    <row r="19" spans="1:45" ht="29.25" customHeight="1" x14ac:dyDescent="0.2">
      <c r="A19" s="10"/>
      <c r="B19" s="91" t="s">
        <v>28</v>
      </c>
      <c r="C19" s="91"/>
      <c r="D19" s="10"/>
      <c r="E19" s="10"/>
      <c r="F19" s="10"/>
      <c r="G19" s="10"/>
      <c r="H19" s="10"/>
      <c r="I19" s="10"/>
      <c r="J19" s="10"/>
      <c r="K19" s="10"/>
      <c r="AG19" s="56"/>
      <c r="AH19" s="55"/>
      <c r="AI19" s="56"/>
      <c r="AJ19" s="56"/>
      <c r="AK19" s="56"/>
      <c r="AL19" s="56"/>
      <c r="AM19" s="56"/>
      <c r="AN19" s="56"/>
      <c r="AO19" s="56"/>
      <c r="AP19" s="56"/>
      <c r="AQ19" s="56"/>
    </row>
    <row r="20" spans="1:45" x14ac:dyDescent="0.2">
      <c r="A20" s="10"/>
      <c r="B20" s="64"/>
      <c r="C20" s="65"/>
      <c r="D20" s="10"/>
      <c r="E20" s="10"/>
      <c r="F20" s="10"/>
      <c r="G20" s="10"/>
      <c r="H20" s="10"/>
      <c r="I20" s="10"/>
      <c r="J20" s="10"/>
      <c r="K20" s="10"/>
      <c r="AG20" s="56"/>
      <c r="AH20" s="56"/>
      <c r="AI20" s="56"/>
      <c r="AJ20" s="56"/>
      <c r="AK20" s="56"/>
      <c r="AL20" s="56"/>
      <c r="AM20" s="56"/>
      <c r="AN20" s="56"/>
      <c r="AO20" s="56"/>
      <c r="AP20" s="56"/>
      <c r="AQ20" s="56"/>
      <c r="AR20" s="51"/>
      <c r="AS20" s="51"/>
    </row>
    <row r="21" spans="1:45" x14ac:dyDescent="0.2">
      <c r="A21" s="10"/>
      <c r="B21" s="88" t="s">
        <v>24</v>
      </c>
      <c r="C21" s="90"/>
      <c r="D21" s="90"/>
      <c r="E21" s="90"/>
      <c r="F21" s="90"/>
      <c r="G21" s="90"/>
      <c r="H21" s="90"/>
      <c r="I21" s="90"/>
      <c r="J21" s="89"/>
      <c r="K21" s="10"/>
      <c r="M21" s="92" t="s">
        <v>34</v>
      </c>
      <c r="N21" s="93"/>
      <c r="O21" s="93"/>
      <c r="P21" s="93"/>
      <c r="Q21" s="93"/>
      <c r="R21" s="93"/>
      <c r="S21" s="93"/>
      <c r="T21" s="93"/>
      <c r="U21" s="94"/>
      <c r="W21" s="92" t="s">
        <v>29</v>
      </c>
      <c r="X21" s="93"/>
      <c r="Y21" s="93"/>
      <c r="Z21" s="93"/>
      <c r="AA21" s="93"/>
      <c r="AB21" s="93"/>
      <c r="AC21" s="93"/>
      <c r="AD21" s="93"/>
      <c r="AE21" s="94"/>
      <c r="AG21" s="56"/>
      <c r="AH21" s="85" t="s">
        <v>19</v>
      </c>
      <c r="AI21" s="86"/>
      <c r="AJ21" s="86"/>
      <c r="AK21" s="86"/>
      <c r="AL21" s="86"/>
      <c r="AM21" s="86"/>
      <c r="AN21" s="86"/>
      <c r="AO21" s="86"/>
      <c r="AP21" s="87"/>
      <c r="AQ21" s="56"/>
      <c r="AR21" s="51"/>
      <c r="AS21" s="51"/>
    </row>
    <row r="22" spans="1:45" x14ac:dyDescent="0.2">
      <c r="A22" s="10"/>
      <c r="B22" s="29" t="s">
        <v>3</v>
      </c>
      <c r="C22" s="57" t="s">
        <v>4</v>
      </c>
      <c r="D22" s="58" t="s">
        <v>5</v>
      </c>
      <c r="E22" s="57" t="s">
        <v>6</v>
      </c>
      <c r="F22" s="58" t="s">
        <v>7</v>
      </c>
      <c r="G22" s="58" t="s">
        <v>8</v>
      </c>
      <c r="H22" s="58" t="s">
        <v>9</v>
      </c>
      <c r="I22" s="57" t="s">
        <v>10</v>
      </c>
      <c r="J22" s="59" t="s">
        <v>11</v>
      </c>
      <c r="K22" s="10"/>
      <c r="M22" s="11" t="s">
        <v>3</v>
      </c>
      <c r="N22" s="12" t="s">
        <v>4</v>
      </c>
      <c r="O22" s="13" t="s">
        <v>5</v>
      </c>
      <c r="P22" s="12" t="s">
        <v>6</v>
      </c>
      <c r="Q22" s="13" t="s">
        <v>7</v>
      </c>
      <c r="R22" s="13" t="s">
        <v>8</v>
      </c>
      <c r="S22" s="13" t="s">
        <v>9</v>
      </c>
      <c r="T22" s="12" t="s">
        <v>10</v>
      </c>
      <c r="U22" s="14" t="s">
        <v>11</v>
      </c>
      <c r="W22" s="11" t="s">
        <v>3</v>
      </c>
      <c r="X22" s="12" t="s">
        <v>4</v>
      </c>
      <c r="Y22" s="13" t="s">
        <v>5</v>
      </c>
      <c r="Z22" s="12" t="s">
        <v>6</v>
      </c>
      <c r="AA22" s="13" t="s">
        <v>7</v>
      </c>
      <c r="AB22" s="13" t="s">
        <v>8</v>
      </c>
      <c r="AC22" s="13" t="s">
        <v>9</v>
      </c>
      <c r="AD22" s="12" t="s">
        <v>10</v>
      </c>
      <c r="AE22" s="14" t="s">
        <v>11</v>
      </c>
      <c r="AG22" s="56"/>
      <c r="AH22" s="11" t="s">
        <v>3</v>
      </c>
      <c r="AI22" s="12" t="s">
        <v>4</v>
      </c>
      <c r="AJ22" s="13" t="s">
        <v>5</v>
      </c>
      <c r="AK22" s="12" t="s">
        <v>6</v>
      </c>
      <c r="AL22" s="13" t="s">
        <v>7</v>
      </c>
      <c r="AM22" s="13" t="s">
        <v>8</v>
      </c>
      <c r="AN22" s="13" t="s">
        <v>9</v>
      </c>
      <c r="AO22" s="12" t="s">
        <v>10</v>
      </c>
      <c r="AP22" s="14" t="s">
        <v>11</v>
      </c>
      <c r="AQ22" s="56"/>
      <c r="AR22" s="51"/>
      <c r="AS22" s="51"/>
    </row>
    <row r="23" spans="1:45" x14ac:dyDescent="0.2">
      <c r="A23" s="10"/>
      <c r="B23" s="15" t="s">
        <v>12</v>
      </c>
      <c r="C23" s="16">
        <v>6122.63</v>
      </c>
      <c r="D23" s="17">
        <v>6795.9</v>
      </c>
      <c r="E23" s="16">
        <v>7434.88</v>
      </c>
      <c r="F23" s="18">
        <v>7853.95</v>
      </c>
      <c r="G23" s="19"/>
      <c r="H23" s="19"/>
      <c r="I23" s="20">
        <v>7957.04</v>
      </c>
      <c r="J23" s="20"/>
      <c r="K23" s="10"/>
      <c r="M23" s="15" t="s">
        <v>12</v>
      </c>
      <c r="N23" s="21">
        <f>C23*$C$11</f>
        <v>6122.63</v>
      </c>
      <c r="O23" s="21">
        <f t="shared" ref="O23:U41" si="0">D23*$C$11</f>
        <v>6795.9</v>
      </c>
      <c r="P23" s="21">
        <f t="shared" si="0"/>
        <v>7434.88</v>
      </c>
      <c r="Q23" s="21">
        <f t="shared" si="0"/>
        <v>7853.95</v>
      </c>
      <c r="R23" s="21">
        <f t="shared" si="0"/>
        <v>0</v>
      </c>
      <c r="S23" s="21">
        <f t="shared" si="0"/>
        <v>0</v>
      </c>
      <c r="T23" s="21">
        <f t="shared" si="0"/>
        <v>7957.04</v>
      </c>
      <c r="U23" s="21">
        <f t="shared" si="0"/>
        <v>0</v>
      </c>
      <c r="W23" s="15" t="s">
        <v>12</v>
      </c>
      <c r="X23" s="22">
        <f t="shared" ref="X23:AE41" si="1">IF(N23&gt;$B$47,$C$48,IF(N23&gt;$B$46,$C$47,IF(N23&gt;$B$45,$C$46,IF(N23&gt;0,$C$45,0))))</f>
        <v>0.17599999999999999</v>
      </c>
      <c r="Y23" s="22">
        <f t="shared" si="1"/>
        <v>1187.75</v>
      </c>
      <c r="Z23" s="22">
        <f t="shared" si="1"/>
        <v>1187.75</v>
      </c>
      <c r="AA23" s="22">
        <f t="shared" si="1"/>
        <v>1187.75</v>
      </c>
      <c r="AB23" s="22">
        <f t="shared" si="1"/>
        <v>0</v>
      </c>
      <c r="AC23" s="22">
        <f t="shared" si="1"/>
        <v>0</v>
      </c>
      <c r="AD23" s="22">
        <f t="shared" si="1"/>
        <v>1187.75</v>
      </c>
      <c r="AE23" s="22">
        <f t="shared" si="1"/>
        <v>0</v>
      </c>
      <c r="AG23" s="56"/>
      <c r="AH23" s="15" t="s">
        <v>12</v>
      </c>
      <c r="AI23" s="21">
        <f>IF(X23&lt;1, (12*C23+C23*C52)* (1+$C$17+X23)*$C$11*$C$14/12, (( 12*C23+C23*C52)* (1+$C$17)+12*X23)*$C$11*$C$14/12)</f>
        <v>7587.8299422464506</v>
      </c>
      <c r="AJ23" s="21">
        <f t="shared" ref="AJ23:AP23" si="2">IF(Y23&lt;1, (12*D23+D23*D52)* (1+$C$17+Y23)*$C$11*$C$14/12, (( 12*D23+D23*D52)* (1+$C$17)+12*Y23)*$C$11*$C$14/12)</f>
        <v>8381.4673634884984</v>
      </c>
      <c r="AK23" s="21">
        <f t="shared" si="2"/>
        <v>9057.8518778165326</v>
      </c>
      <c r="AL23" s="21">
        <f t="shared" si="2"/>
        <v>9501.4533339175814</v>
      </c>
      <c r="AM23" s="21">
        <f t="shared" si="2"/>
        <v>0</v>
      </c>
      <c r="AN23" s="21">
        <f t="shared" si="2"/>
        <v>0</v>
      </c>
      <c r="AO23" s="21">
        <f t="shared" si="2"/>
        <v>9610.5780007022659</v>
      </c>
      <c r="AP23" s="21">
        <f t="shared" si="2"/>
        <v>0</v>
      </c>
      <c r="AQ23" s="56"/>
      <c r="AR23" s="51"/>
      <c r="AS23" s="51"/>
    </row>
    <row r="24" spans="1:45" x14ac:dyDescent="0.2">
      <c r="A24" s="10"/>
      <c r="B24" s="15">
        <v>15</v>
      </c>
      <c r="C24" s="16">
        <v>5017.3100000000004</v>
      </c>
      <c r="D24" s="17">
        <v>5394.35</v>
      </c>
      <c r="E24" s="16">
        <v>5593.59</v>
      </c>
      <c r="F24" s="16">
        <v>6301.27</v>
      </c>
      <c r="G24" s="20"/>
      <c r="H24" s="20"/>
      <c r="I24" s="20">
        <v>6837.15</v>
      </c>
      <c r="J24" s="20">
        <v>7042.26</v>
      </c>
      <c r="K24" s="10"/>
      <c r="M24" s="15">
        <v>15</v>
      </c>
      <c r="N24" s="23">
        <f t="shared" ref="N24:N41" si="3">C24*$C$11</f>
        <v>5017.3100000000004</v>
      </c>
      <c r="O24" s="23">
        <f t="shared" si="0"/>
        <v>5394.35</v>
      </c>
      <c r="P24" s="23">
        <f t="shared" si="0"/>
        <v>5593.59</v>
      </c>
      <c r="Q24" s="23">
        <f t="shared" si="0"/>
        <v>6301.27</v>
      </c>
      <c r="R24" s="23">
        <f t="shared" si="0"/>
        <v>0</v>
      </c>
      <c r="S24" s="23">
        <f t="shared" si="0"/>
        <v>0</v>
      </c>
      <c r="T24" s="23">
        <f t="shared" si="0"/>
        <v>6837.15</v>
      </c>
      <c r="U24" s="23">
        <f t="shared" si="0"/>
        <v>7042.26</v>
      </c>
      <c r="W24" s="15">
        <v>15</v>
      </c>
      <c r="X24" s="22">
        <f t="shared" si="1"/>
        <v>0.17599999999999999</v>
      </c>
      <c r="Y24" s="22">
        <f t="shared" si="1"/>
        <v>0.17599999999999999</v>
      </c>
      <c r="Z24" s="22">
        <f t="shared" si="1"/>
        <v>0.17599999999999999</v>
      </c>
      <c r="AA24" s="22">
        <f t="shared" si="1"/>
        <v>0.17599999999999999</v>
      </c>
      <c r="AB24" s="22">
        <f t="shared" si="1"/>
        <v>0</v>
      </c>
      <c r="AC24" s="22">
        <f t="shared" si="1"/>
        <v>0</v>
      </c>
      <c r="AD24" s="22">
        <f t="shared" si="1"/>
        <v>1187.75</v>
      </c>
      <c r="AE24" s="22">
        <f t="shared" si="1"/>
        <v>1187.75</v>
      </c>
      <c r="AG24" s="56"/>
      <c r="AH24" s="15">
        <v>15</v>
      </c>
      <c r="AI24" s="21">
        <f t="shared" ref="AI24:AI41" si="4">IF(X24&lt;1, (12*C24+C24*C53)* (1+$C$17+X24)*$C$11*$C$14/12, (( 12*C24+C24*C53)* (1+$C$17)+12*X24)*$C$11*$C$14/12)</f>
        <v>6217.9970123186495</v>
      </c>
      <c r="AJ24" s="21">
        <f t="shared" ref="AJ24:AJ41" si="5">IF(Y24&lt;1, (12*D24+D24*D53)* (1+$C$17+Y24)*$C$11*$C$14/12, (( 12*D24+D24*D53)* (1+$C$17)+12*Y24)*$C$11*$C$14/12)</f>
        <v>6685.2660456302501</v>
      </c>
      <c r="AK24" s="21">
        <f t="shared" ref="AK24:AK41" si="6">IF(Z24&lt;1, (12*E24+E24*E53)* (1+$C$17+Z24)*$C$11*$C$14/12, (( 12*E24+E24*E53)* (1+$C$17)+12*Z24)*$C$11*$C$14/12)</f>
        <v>6932.1859538548488</v>
      </c>
      <c r="AL24" s="21">
        <f t="shared" ref="AL24:AL41" si="7">IF(AA24&lt;1, (12*F24+F24*F53)* (1+$C$17+AA24)*$C$11*$C$14/12, (( 12*F24+F24*F53)* (1+$C$17)+12*AA24)*$C$11*$C$14/12)</f>
        <v>7809.2200868220489</v>
      </c>
      <c r="AM24" s="21">
        <f t="shared" ref="AM24:AM41" si="8">IF(AB24&lt;1, (12*G24+G24*G53)* (1+$C$17+AB24)*$C$11*$C$14/12, (( 12*G24+G24*G53)* (1+$C$17)+12*AB24)*$C$11*$C$14/12)</f>
        <v>0</v>
      </c>
      <c r="AN24" s="21">
        <f t="shared" ref="AN24:AN41" si="9">IF(AC24&lt;1, (12*H24+H24*H53)* (1+$C$17+AC24)*$C$11*$C$14/12, (( 12*H24+H24*H53)* (1+$C$17)+12*AC24)*$C$11*$C$14/12)</f>
        <v>0</v>
      </c>
      <c r="AO24" s="21">
        <f t="shared" ref="AO24:AO41" si="10">IF(AD24&lt;1, (12*I24+I24*I53)* (1+$C$17+AD24)*$C$11*$C$14/12, (( 12*I24+I24*I53)* (1+$C$17)+12*AD24)*$C$11*$C$14/12)</f>
        <v>8425.1320497322486</v>
      </c>
      <c r="AP24" s="21">
        <f t="shared" ref="AP24:AP41" si="11">IF(AE24&lt;1, (12*J24+J24*J53)* (1+$C$17+AE24)*$C$11*$C$14/12, (( 12*J24+J24*J53)* (1+$C$17)+12*AE24)*$C$11*$C$14/12)</f>
        <v>8642.2487478038984</v>
      </c>
      <c r="AQ24" s="56"/>
      <c r="AR24" s="51"/>
      <c r="AS24" s="51"/>
    </row>
    <row r="25" spans="1:45" x14ac:dyDescent="0.2">
      <c r="A25" s="10"/>
      <c r="B25" s="15">
        <v>14</v>
      </c>
      <c r="C25" s="16">
        <v>4542.6400000000003</v>
      </c>
      <c r="D25" s="17">
        <v>4885.93</v>
      </c>
      <c r="E25" s="16">
        <v>5167.63</v>
      </c>
      <c r="F25" s="16">
        <v>5593.59</v>
      </c>
      <c r="G25" s="20"/>
      <c r="H25" s="20"/>
      <c r="I25" s="20">
        <v>6246.27</v>
      </c>
      <c r="J25" s="20">
        <v>6433.67</v>
      </c>
      <c r="K25" s="10"/>
      <c r="M25" s="15">
        <v>14</v>
      </c>
      <c r="N25" s="23">
        <f t="shared" si="3"/>
        <v>4542.6400000000003</v>
      </c>
      <c r="O25" s="23">
        <f t="shared" si="0"/>
        <v>4885.93</v>
      </c>
      <c r="P25" s="23">
        <f t="shared" si="0"/>
        <v>5167.63</v>
      </c>
      <c r="Q25" s="23">
        <f t="shared" si="0"/>
        <v>5593.59</v>
      </c>
      <c r="R25" s="23">
        <f t="shared" si="0"/>
        <v>0</v>
      </c>
      <c r="S25" s="23">
        <f t="shared" si="0"/>
        <v>0</v>
      </c>
      <c r="T25" s="23">
        <f t="shared" si="0"/>
        <v>6246.27</v>
      </c>
      <c r="U25" s="23">
        <f t="shared" si="0"/>
        <v>6433.67</v>
      </c>
      <c r="W25" s="15">
        <v>14</v>
      </c>
      <c r="X25" s="22">
        <f t="shared" si="1"/>
        <v>0.20100000000000001</v>
      </c>
      <c r="Y25" s="22">
        <f t="shared" si="1"/>
        <v>0.17599999999999999</v>
      </c>
      <c r="Z25" s="22">
        <f t="shared" si="1"/>
        <v>0.17599999999999999</v>
      </c>
      <c r="AA25" s="22">
        <f t="shared" si="1"/>
        <v>0.17599999999999999</v>
      </c>
      <c r="AB25" s="22">
        <f t="shared" si="1"/>
        <v>0</v>
      </c>
      <c r="AC25" s="22">
        <f t="shared" si="1"/>
        <v>0</v>
      </c>
      <c r="AD25" s="22">
        <f t="shared" si="1"/>
        <v>0.17599999999999999</v>
      </c>
      <c r="AE25" s="22">
        <f t="shared" si="1"/>
        <v>0.17599999999999999</v>
      </c>
      <c r="AG25" s="56"/>
      <c r="AH25" s="15">
        <v>14</v>
      </c>
      <c r="AI25" s="21">
        <f t="shared" si="4"/>
        <v>5746.3788346189349</v>
      </c>
      <c r="AJ25" s="21">
        <f t="shared" si="5"/>
        <v>6055.1766070659496</v>
      </c>
      <c r="AK25" s="21">
        <f t="shared" si="6"/>
        <v>6404.2899284214482</v>
      </c>
      <c r="AL25" s="21">
        <f t="shared" si="7"/>
        <v>6932.1859538548488</v>
      </c>
      <c r="AM25" s="21">
        <f t="shared" si="8"/>
        <v>0</v>
      </c>
      <c r="AN25" s="21">
        <f t="shared" si="9"/>
        <v>0</v>
      </c>
      <c r="AO25" s="21">
        <f t="shared" si="10"/>
        <v>7741.0580964970495</v>
      </c>
      <c r="AP25" s="21">
        <f t="shared" si="11"/>
        <v>7973.3045871680488</v>
      </c>
      <c r="AQ25" s="56"/>
      <c r="AR25" s="51"/>
      <c r="AS25" s="51"/>
    </row>
    <row r="26" spans="1:45" x14ac:dyDescent="0.2">
      <c r="A26" s="10"/>
      <c r="B26" s="15" t="s">
        <v>13</v>
      </c>
      <c r="C26" s="16"/>
      <c r="D26" s="17">
        <v>4508.07</v>
      </c>
      <c r="E26" s="16">
        <v>4748.54</v>
      </c>
      <c r="F26" s="16"/>
      <c r="G26" s="20">
        <v>5167.63</v>
      </c>
      <c r="H26" s="20">
        <v>5593.59</v>
      </c>
      <c r="I26" s="20">
        <v>6246.27</v>
      </c>
      <c r="J26" s="20">
        <v>6433.67</v>
      </c>
      <c r="K26" s="10"/>
      <c r="M26" s="15" t="s">
        <v>13</v>
      </c>
      <c r="N26" s="23">
        <f t="shared" si="3"/>
        <v>0</v>
      </c>
      <c r="O26" s="23">
        <f t="shared" si="0"/>
        <v>4508.07</v>
      </c>
      <c r="P26" s="23">
        <f t="shared" si="0"/>
        <v>4748.54</v>
      </c>
      <c r="Q26" s="23">
        <f t="shared" si="0"/>
        <v>0</v>
      </c>
      <c r="R26" s="23">
        <f t="shared" si="0"/>
        <v>5167.63</v>
      </c>
      <c r="S26" s="23">
        <f t="shared" si="0"/>
        <v>5593.59</v>
      </c>
      <c r="T26" s="23">
        <f t="shared" si="0"/>
        <v>6246.27</v>
      </c>
      <c r="U26" s="23">
        <f t="shared" si="0"/>
        <v>6433.67</v>
      </c>
      <c r="W26" s="15" t="s">
        <v>13</v>
      </c>
      <c r="X26" s="22">
        <f t="shared" si="1"/>
        <v>0</v>
      </c>
      <c r="Y26" s="22">
        <f t="shared" si="1"/>
        <v>0.20100000000000001</v>
      </c>
      <c r="Z26" s="22">
        <f t="shared" si="1"/>
        <v>0.20100000000000001</v>
      </c>
      <c r="AA26" s="22">
        <f t="shared" si="1"/>
        <v>0</v>
      </c>
      <c r="AB26" s="22">
        <f t="shared" si="1"/>
        <v>0.17599999999999999</v>
      </c>
      <c r="AC26" s="22">
        <f t="shared" si="1"/>
        <v>0.17599999999999999</v>
      </c>
      <c r="AD26" s="22">
        <f t="shared" si="1"/>
        <v>0.17599999999999999</v>
      </c>
      <c r="AE26" s="22">
        <f t="shared" si="1"/>
        <v>0.17599999999999999</v>
      </c>
      <c r="AG26" s="56"/>
      <c r="AH26" s="15" t="s">
        <v>13</v>
      </c>
      <c r="AI26" s="21">
        <f t="shared" si="4"/>
        <v>0</v>
      </c>
      <c r="AJ26" s="21">
        <f t="shared" si="5"/>
        <v>5767.1455952397</v>
      </c>
      <c r="AK26" s="21">
        <f t="shared" si="6"/>
        <v>6074.7773536833993</v>
      </c>
      <c r="AL26" s="21">
        <f t="shared" si="7"/>
        <v>0</v>
      </c>
      <c r="AM26" s="21">
        <f t="shared" si="8"/>
        <v>6404.2899284214482</v>
      </c>
      <c r="AN26" s="21">
        <f t="shared" si="9"/>
        <v>6932.1859538548488</v>
      </c>
      <c r="AO26" s="21">
        <f t="shared" si="10"/>
        <v>7741.0580964970495</v>
      </c>
      <c r="AP26" s="21">
        <f t="shared" si="11"/>
        <v>7973.3045871680488</v>
      </c>
      <c r="AQ26" s="56"/>
      <c r="AR26" s="51"/>
      <c r="AS26" s="51"/>
    </row>
    <row r="27" spans="1:45" s="27" customFormat="1" x14ac:dyDescent="0.2">
      <c r="A27" s="10"/>
      <c r="B27" s="24">
        <v>13</v>
      </c>
      <c r="C27" s="23">
        <v>4188.38</v>
      </c>
      <c r="D27" s="25">
        <v>4508.07</v>
      </c>
      <c r="E27" s="23">
        <v>4748.54</v>
      </c>
      <c r="F27" s="23">
        <v>5215.72</v>
      </c>
      <c r="G27" s="26"/>
      <c r="H27" s="26"/>
      <c r="I27" s="26">
        <v>5861.53</v>
      </c>
      <c r="J27" s="26">
        <v>6037.38</v>
      </c>
      <c r="K27" s="10"/>
      <c r="M27" s="24">
        <v>13</v>
      </c>
      <c r="N27" s="23">
        <f t="shared" si="3"/>
        <v>4188.38</v>
      </c>
      <c r="O27" s="23">
        <f t="shared" si="0"/>
        <v>4508.07</v>
      </c>
      <c r="P27" s="23">
        <f t="shared" si="0"/>
        <v>4748.54</v>
      </c>
      <c r="Q27" s="23">
        <f t="shared" si="0"/>
        <v>5215.72</v>
      </c>
      <c r="R27" s="23">
        <f t="shared" si="0"/>
        <v>0</v>
      </c>
      <c r="S27" s="23">
        <f t="shared" si="0"/>
        <v>0</v>
      </c>
      <c r="T27" s="23">
        <f t="shared" si="0"/>
        <v>5861.53</v>
      </c>
      <c r="U27" s="23">
        <f t="shared" si="0"/>
        <v>6037.38</v>
      </c>
      <c r="W27" s="24">
        <v>13</v>
      </c>
      <c r="X27" s="22">
        <f t="shared" si="1"/>
        <v>0.20100000000000001</v>
      </c>
      <c r="Y27" s="22">
        <f t="shared" si="1"/>
        <v>0.20100000000000001</v>
      </c>
      <c r="Z27" s="22">
        <f t="shared" si="1"/>
        <v>0.20100000000000001</v>
      </c>
      <c r="AA27" s="22">
        <f t="shared" si="1"/>
        <v>0.17599999999999999</v>
      </c>
      <c r="AB27" s="22">
        <f t="shared" si="1"/>
        <v>0</v>
      </c>
      <c r="AC27" s="22">
        <f t="shared" si="1"/>
        <v>0</v>
      </c>
      <c r="AD27" s="22">
        <f t="shared" si="1"/>
        <v>0.17599999999999999</v>
      </c>
      <c r="AE27" s="22">
        <f t="shared" si="1"/>
        <v>0.17599999999999999</v>
      </c>
      <c r="AG27" s="56"/>
      <c r="AH27" s="24">
        <v>13</v>
      </c>
      <c r="AI27" s="21">
        <f t="shared" si="4"/>
        <v>5358.1681890897999</v>
      </c>
      <c r="AJ27" s="21">
        <f t="shared" si="5"/>
        <v>5767.1455952397</v>
      </c>
      <c r="AK27" s="21">
        <f t="shared" si="6"/>
        <v>6074.7773536833993</v>
      </c>
      <c r="AL27" s="21">
        <f t="shared" si="7"/>
        <v>6536.9953201961989</v>
      </c>
      <c r="AM27" s="21">
        <f t="shared" si="8"/>
        <v>0</v>
      </c>
      <c r="AN27" s="21">
        <f t="shared" si="9"/>
        <v>0</v>
      </c>
      <c r="AO27" s="21">
        <f t="shared" si="10"/>
        <v>7346.4055162450504</v>
      </c>
      <c r="AP27" s="21">
        <f t="shared" si="11"/>
        <v>7566.8028203672984</v>
      </c>
      <c r="AQ27" s="56"/>
      <c r="AR27" s="52"/>
      <c r="AS27" s="52"/>
    </row>
    <row r="28" spans="1:45" x14ac:dyDescent="0.2">
      <c r="A28" s="10"/>
      <c r="B28" s="15">
        <v>12</v>
      </c>
      <c r="C28" s="16">
        <v>3774.86</v>
      </c>
      <c r="D28" s="17">
        <v>4040.88</v>
      </c>
      <c r="E28" s="16">
        <v>4604.26</v>
      </c>
      <c r="F28" s="16">
        <v>5098.93</v>
      </c>
      <c r="G28" s="20"/>
      <c r="H28" s="20"/>
      <c r="I28" s="20">
        <v>5737.87</v>
      </c>
      <c r="J28" s="20">
        <v>5910</v>
      </c>
      <c r="K28" s="10"/>
      <c r="M28" s="15">
        <v>12</v>
      </c>
      <c r="N28" s="23">
        <f t="shared" si="3"/>
        <v>3774.86</v>
      </c>
      <c r="O28" s="23">
        <f t="shared" si="0"/>
        <v>4040.88</v>
      </c>
      <c r="P28" s="23">
        <f t="shared" si="0"/>
        <v>4604.26</v>
      </c>
      <c r="Q28" s="23">
        <f t="shared" si="0"/>
        <v>5098.93</v>
      </c>
      <c r="R28" s="23">
        <f t="shared" si="0"/>
        <v>0</v>
      </c>
      <c r="S28" s="23">
        <f t="shared" si="0"/>
        <v>0</v>
      </c>
      <c r="T28" s="23">
        <f t="shared" si="0"/>
        <v>5737.87</v>
      </c>
      <c r="U28" s="23">
        <f t="shared" si="0"/>
        <v>5910</v>
      </c>
      <c r="W28" s="15">
        <v>12</v>
      </c>
      <c r="X28" s="22">
        <f t="shared" si="1"/>
        <v>0.20100000000000001</v>
      </c>
      <c r="Y28" s="22">
        <f t="shared" si="1"/>
        <v>0.20100000000000001</v>
      </c>
      <c r="Z28" s="22">
        <f t="shared" si="1"/>
        <v>0.20100000000000001</v>
      </c>
      <c r="AA28" s="22">
        <f t="shared" si="1"/>
        <v>0.17599999999999999</v>
      </c>
      <c r="AB28" s="22">
        <f t="shared" si="1"/>
        <v>0</v>
      </c>
      <c r="AC28" s="22">
        <f t="shared" si="1"/>
        <v>0</v>
      </c>
      <c r="AD28" s="22">
        <f t="shared" si="1"/>
        <v>0.17599999999999999</v>
      </c>
      <c r="AE28" s="22">
        <f t="shared" si="1"/>
        <v>0.17599999999999999</v>
      </c>
      <c r="AG28" s="56"/>
      <c r="AH28" s="15">
        <v>12</v>
      </c>
      <c r="AI28" s="21">
        <f t="shared" si="4"/>
        <v>4829.1546541306006</v>
      </c>
      <c r="AJ28" s="21">
        <f t="shared" si="5"/>
        <v>5169.4723668647994</v>
      </c>
      <c r="AK28" s="21">
        <f t="shared" si="6"/>
        <v>5890.2008572046007</v>
      </c>
      <c r="AL28" s="21">
        <f t="shared" si="7"/>
        <v>6390.6194251240495</v>
      </c>
      <c r="AM28" s="21">
        <f t="shared" si="8"/>
        <v>0</v>
      </c>
      <c r="AN28" s="21">
        <f t="shared" si="9"/>
        <v>0</v>
      </c>
      <c r="AO28" s="21">
        <f t="shared" si="10"/>
        <v>7191.4192744039501</v>
      </c>
      <c r="AP28" s="21">
        <f t="shared" si="11"/>
        <v>7407.1542073499986</v>
      </c>
      <c r="AQ28" s="56"/>
      <c r="AR28" s="51"/>
      <c r="AS28" s="51"/>
    </row>
    <row r="29" spans="1:45" x14ac:dyDescent="0.2">
      <c r="A29" s="10"/>
      <c r="B29" s="15">
        <v>11</v>
      </c>
      <c r="C29" s="16">
        <v>3652.64</v>
      </c>
      <c r="D29" s="17">
        <v>3898.38</v>
      </c>
      <c r="E29" s="16">
        <v>4178.29</v>
      </c>
      <c r="F29" s="16">
        <v>4604.26</v>
      </c>
      <c r="G29" s="20"/>
      <c r="H29" s="20"/>
      <c r="I29" s="20">
        <v>5222.6000000000004</v>
      </c>
      <c r="J29" s="20">
        <v>5379.28</v>
      </c>
      <c r="K29" s="10"/>
      <c r="M29" s="15">
        <v>11</v>
      </c>
      <c r="N29" s="23">
        <f t="shared" si="3"/>
        <v>3652.64</v>
      </c>
      <c r="O29" s="23">
        <f t="shared" si="0"/>
        <v>3898.38</v>
      </c>
      <c r="P29" s="23">
        <f t="shared" si="0"/>
        <v>4178.29</v>
      </c>
      <c r="Q29" s="23">
        <f t="shared" si="0"/>
        <v>4604.26</v>
      </c>
      <c r="R29" s="23">
        <f t="shared" si="0"/>
        <v>0</v>
      </c>
      <c r="S29" s="23">
        <f t="shared" si="0"/>
        <v>0</v>
      </c>
      <c r="T29" s="23">
        <f t="shared" si="0"/>
        <v>5222.6000000000004</v>
      </c>
      <c r="U29" s="23">
        <f t="shared" si="0"/>
        <v>5379.28</v>
      </c>
      <c r="W29" s="15">
        <v>11</v>
      </c>
      <c r="X29" s="22">
        <f t="shared" si="1"/>
        <v>0.20100000000000001</v>
      </c>
      <c r="Y29" s="22">
        <f t="shared" si="1"/>
        <v>0.20100000000000001</v>
      </c>
      <c r="Z29" s="22">
        <f t="shared" si="1"/>
        <v>0.20100000000000001</v>
      </c>
      <c r="AA29" s="22">
        <f t="shared" si="1"/>
        <v>0.20100000000000001</v>
      </c>
      <c r="AB29" s="22">
        <f t="shared" si="1"/>
        <v>0</v>
      </c>
      <c r="AC29" s="22">
        <f t="shared" si="1"/>
        <v>0</v>
      </c>
      <c r="AD29" s="22">
        <f t="shared" si="1"/>
        <v>0.17599999999999999</v>
      </c>
      <c r="AE29" s="22">
        <f t="shared" si="1"/>
        <v>0.17599999999999999</v>
      </c>
      <c r="AG29" s="56"/>
      <c r="AH29" s="15">
        <v>11</v>
      </c>
      <c r="AI29" s="21">
        <f t="shared" si="4"/>
        <v>4777.316650978667</v>
      </c>
      <c r="AJ29" s="21">
        <f t="shared" si="5"/>
        <v>5098.721934229</v>
      </c>
      <c r="AK29" s="21">
        <f t="shared" si="6"/>
        <v>5464.8184298528331</v>
      </c>
      <c r="AL29" s="21">
        <f t="shared" si="7"/>
        <v>6021.9479509163348</v>
      </c>
      <c r="AM29" s="21">
        <f t="shared" si="8"/>
        <v>0</v>
      </c>
      <c r="AN29" s="21">
        <f t="shared" si="9"/>
        <v>0</v>
      </c>
      <c r="AO29" s="21">
        <f t="shared" si="10"/>
        <v>6692.025121704999</v>
      </c>
      <c r="AP29" s="21">
        <f t="shared" si="11"/>
        <v>6892.7884380739997</v>
      </c>
      <c r="AQ29" s="56"/>
      <c r="AR29" s="51"/>
      <c r="AS29" s="51"/>
    </row>
    <row r="30" spans="1:45" x14ac:dyDescent="0.2">
      <c r="A30" s="10"/>
      <c r="B30" s="15">
        <v>10</v>
      </c>
      <c r="C30" s="16">
        <v>3523.62</v>
      </c>
      <c r="D30" s="17">
        <v>3764.77</v>
      </c>
      <c r="E30" s="16">
        <v>4040.88</v>
      </c>
      <c r="F30" s="16">
        <v>4322.55</v>
      </c>
      <c r="G30" s="20"/>
      <c r="H30" s="20"/>
      <c r="I30" s="20">
        <v>4858.4799999999996</v>
      </c>
      <c r="J30" s="20">
        <v>5004.24</v>
      </c>
      <c r="K30" s="10"/>
      <c r="M30" s="15">
        <v>10</v>
      </c>
      <c r="N30" s="23">
        <f t="shared" si="3"/>
        <v>3523.62</v>
      </c>
      <c r="O30" s="23">
        <f t="shared" si="0"/>
        <v>3764.77</v>
      </c>
      <c r="P30" s="23">
        <f t="shared" si="0"/>
        <v>4040.88</v>
      </c>
      <c r="Q30" s="23">
        <f t="shared" si="0"/>
        <v>4322.55</v>
      </c>
      <c r="R30" s="23">
        <f t="shared" si="0"/>
        <v>0</v>
      </c>
      <c r="S30" s="23">
        <f t="shared" si="0"/>
        <v>0</v>
      </c>
      <c r="T30" s="23">
        <f t="shared" si="0"/>
        <v>4858.4799999999996</v>
      </c>
      <c r="U30" s="23">
        <f t="shared" si="0"/>
        <v>5004.24</v>
      </c>
      <c r="W30" s="15">
        <v>10</v>
      </c>
      <c r="X30" s="22">
        <f t="shared" si="1"/>
        <v>0.20100000000000001</v>
      </c>
      <c r="Y30" s="22">
        <f t="shared" si="1"/>
        <v>0.20100000000000001</v>
      </c>
      <c r="Z30" s="22">
        <f t="shared" si="1"/>
        <v>0.20100000000000001</v>
      </c>
      <c r="AA30" s="22">
        <f t="shared" si="1"/>
        <v>0.20100000000000001</v>
      </c>
      <c r="AB30" s="22">
        <f t="shared" si="1"/>
        <v>0</v>
      </c>
      <c r="AC30" s="22">
        <f t="shared" si="1"/>
        <v>0</v>
      </c>
      <c r="AD30" s="22">
        <f t="shared" si="1"/>
        <v>0.17599999999999999</v>
      </c>
      <c r="AE30" s="22">
        <f t="shared" si="1"/>
        <v>0.17599999999999999</v>
      </c>
      <c r="AG30" s="56"/>
      <c r="AH30" s="15">
        <v>10</v>
      </c>
      <c r="AI30" s="21">
        <f t="shared" si="4"/>
        <v>4608.5703758710006</v>
      </c>
      <c r="AJ30" s="21">
        <f t="shared" si="5"/>
        <v>4923.9723619368333</v>
      </c>
      <c r="AK30" s="21">
        <f t="shared" si="6"/>
        <v>5285.0988076040003</v>
      </c>
      <c r="AL30" s="21">
        <f t="shared" si="7"/>
        <v>5653.4972211025015</v>
      </c>
      <c r="AM30" s="21">
        <f t="shared" si="8"/>
        <v>0</v>
      </c>
      <c r="AN30" s="21">
        <f t="shared" si="9"/>
        <v>0</v>
      </c>
      <c r="AO30" s="21">
        <f t="shared" si="10"/>
        <v>6225.4567099339993</v>
      </c>
      <c r="AP30" s="21">
        <f t="shared" si="11"/>
        <v>6412.2275868419993</v>
      </c>
      <c r="AQ30" s="56"/>
      <c r="AR30" s="51"/>
      <c r="AS30" s="51"/>
    </row>
    <row r="31" spans="1:45" x14ac:dyDescent="0.2">
      <c r="A31" s="10"/>
      <c r="B31" s="15" t="s">
        <v>14</v>
      </c>
      <c r="C31" s="16">
        <v>3136.59</v>
      </c>
      <c r="D31" s="17">
        <v>3369.08</v>
      </c>
      <c r="E31" s="16">
        <v>3520.54</v>
      </c>
      <c r="F31" s="16">
        <v>3939.07</v>
      </c>
      <c r="G31" s="20"/>
      <c r="H31" s="20"/>
      <c r="I31" s="20">
        <v>4295.09</v>
      </c>
      <c r="J31" s="20">
        <v>4423.96</v>
      </c>
      <c r="K31" s="10"/>
      <c r="M31" s="15" t="s">
        <v>14</v>
      </c>
      <c r="N31" s="23">
        <f t="shared" si="3"/>
        <v>3136.59</v>
      </c>
      <c r="O31" s="23">
        <f t="shared" si="0"/>
        <v>3369.08</v>
      </c>
      <c r="P31" s="23">
        <f t="shared" si="0"/>
        <v>3520.54</v>
      </c>
      <c r="Q31" s="23">
        <f t="shared" si="0"/>
        <v>3939.07</v>
      </c>
      <c r="R31" s="23">
        <f t="shared" si="0"/>
        <v>0</v>
      </c>
      <c r="S31" s="23">
        <f t="shared" si="0"/>
        <v>0</v>
      </c>
      <c r="T31" s="23">
        <f t="shared" si="0"/>
        <v>4295.09</v>
      </c>
      <c r="U31" s="23">
        <f t="shared" si="0"/>
        <v>4423.96</v>
      </c>
      <c r="W31" s="15" t="s">
        <v>14</v>
      </c>
      <c r="X31" s="22">
        <f t="shared" si="1"/>
        <v>0.20100000000000001</v>
      </c>
      <c r="Y31" s="22">
        <f t="shared" si="1"/>
        <v>0.20100000000000001</v>
      </c>
      <c r="Z31" s="22">
        <f t="shared" si="1"/>
        <v>0.20100000000000001</v>
      </c>
      <c r="AA31" s="22">
        <f t="shared" si="1"/>
        <v>0.20100000000000001</v>
      </c>
      <c r="AB31" s="22">
        <f t="shared" si="1"/>
        <v>0</v>
      </c>
      <c r="AC31" s="22">
        <f t="shared" si="1"/>
        <v>0</v>
      </c>
      <c r="AD31" s="22">
        <f t="shared" si="1"/>
        <v>0.20100000000000001</v>
      </c>
      <c r="AE31" s="22">
        <f t="shared" si="1"/>
        <v>0.20100000000000001</v>
      </c>
      <c r="AG31" s="56"/>
      <c r="AH31" s="15" t="s">
        <v>14</v>
      </c>
      <c r="AI31" s="21">
        <f t="shared" si="4"/>
        <v>4102.3707877845009</v>
      </c>
      <c r="AJ31" s="21">
        <f t="shared" si="5"/>
        <v>4406.4462915806662</v>
      </c>
      <c r="AK31" s="21">
        <f t="shared" si="6"/>
        <v>4604.5420195903325</v>
      </c>
      <c r="AL31" s="21">
        <f t="shared" si="7"/>
        <v>5151.9407060018339</v>
      </c>
      <c r="AM31" s="21">
        <f t="shared" si="8"/>
        <v>0</v>
      </c>
      <c r="AN31" s="21">
        <f t="shared" si="9"/>
        <v>0</v>
      </c>
      <c r="AO31" s="21">
        <f t="shared" si="10"/>
        <v>5617.5820706261666</v>
      </c>
      <c r="AP31" s="21">
        <f t="shared" si="11"/>
        <v>5786.1321595513336</v>
      </c>
      <c r="AQ31" s="56"/>
      <c r="AR31" s="51"/>
      <c r="AS31" s="51"/>
    </row>
    <row r="32" spans="1:45" x14ac:dyDescent="0.2">
      <c r="A32" s="10"/>
      <c r="B32" s="15" t="s">
        <v>15</v>
      </c>
      <c r="C32" s="16">
        <v>3136.59</v>
      </c>
      <c r="D32" s="17">
        <v>3369.08</v>
      </c>
      <c r="E32" s="16">
        <v>3419.58</v>
      </c>
      <c r="F32" s="16">
        <v>3520.54</v>
      </c>
      <c r="G32" s="20"/>
      <c r="H32" s="20"/>
      <c r="I32" s="20">
        <v>3939.07</v>
      </c>
      <c r="J32" s="20">
        <v>4055.96</v>
      </c>
      <c r="K32" s="10"/>
      <c r="M32" s="15" t="s">
        <v>15</v>
      </c>
      <c r="N32" s="23">
        <f t="shared" si="3"/>
        <v>3136.59</v>
      </c>
      <c r="O32" s="23">
        <f t="shared" si="0"/>
        <v>3369.08</v>
      </c>
      <c r="P32" s="23">
        <f t="shared" si="0"/>
        <v>3419.58</v>
      </c>
      <c r="Q32" s="23">
        <f t="shared" si="0"/>
        <v>3520.54</v>
      </c>
      <c r="R32" s="23">
        <f t="shared" si="0"/>
        <v>0</v>
      </c>
      <c r="S32" s="23">
        <f t="shared" si="0"/>
        <v>0</v>
      </c>
      <c r="T32" s="23">
        <f t="shared" si="0"/>
        <v>3939.07</v>
      </c>
      <c r="U32" s="23">
        <f t="shared" si="0"/>
        <v>4055.96</v>
      </c>
      <c r="W32" s="15" t="s">
        <v>15</v>
      </c>
      <c r="X32" s="22">
        <f t="shared" si="1"/>
        <v>0.20100000000000001</v>
      </c>
      <c r="Y32" s="22">
        <f t="shared" si="1"/>
        <v>0.20100000000000001</v>
      </c>
      <c r="Z32" s="22">
        <f t="shared" si="1"/>
        <v>0.20100000000000001</v>
      </c>
      <c r="AA32" s="22">
        <f t="shared" si="1"/>
        <v>0.20100000000000001</v>
      </c>
      <c r="AB32" s="22">
        <f t="shared" si="1"/>
        <v>0</v>
      </c>
      <c r="AC32" s="22">
        <f t="shared" si="1"/>
        <v>0</v>
      </c>
      <c r="AD32" s="22">
        <f t="shared" si="1"/>
        <v>0.20100000000000001</v>
      </c>
      <c r="AE32" s="22">
        <f t="shared" si="1"/>
        <v>0.20100000000000001</v>
      </c>
      <c r="AG32" s="56"/>
      <c r="AH32" s="15" t="s">
        <v>15</v>
      </c>
      <c r="AI32" s="21">
        <f t="shared" si="4"/>
        <v>4102.3707877845009</v>
      </c>
      <c r="AJ32" s="21">
        <f t="shared" si="5"/>
        <v>4406.4462915806662</v>
      </c>
      <c r="AK32" s="21">
        <f t="shared" si="6"/>
        <v>4472.4956396890002</v>
      </c>
      <c r="AL32" s="21">
        <f t="shared" si="7"/>
        <v>4604.5420195903325</v>
      </c>
      <c r="AM32" s="21">
        <f t="shared" si="8"/>
        <v>0</v>
      </c>
      <c r="AN32" s="21">
        <f t="shared" si="9"/>
        <v>0</v>
      </c>
      <c r="AO32" s="21">
        <f t="shared" si="10"/>
        <v>5151.9407060018339</v>
      </c>
      <c r="AP32" s="21">
        <f t="shared" si="11"/>
        <v>5304.8220584846667</v>
      </c>
      <c r="AQ32" s="56"/>
      <c r="AR32" s="51"/>
      <c r="AS32" s="51"/>
    </row>
    <row r="33" spans="1:45" x14ac:dyDescent="0.2">
      <c r="A33" s="10"/>
      <c r="B33" s="15">
        <v>8</v>
      </c>
      <c r="C33" s="16">
        <v>2946.46</v>
      </c>
      <c r="D33" s="17">
        <v>3173.48</v>
      </c>
      <c r="E33" s="16">
        <v>3299.66</v>
      </c>
      <c r="F33" s="16">
        <v>3419.58</v>
      </c>
      <c r="G33" s="20"/>
      <c r="H33" s="20"/>
      <c r="I33" s="20">
        <v>3552.1</v>
      </c>
      <c r="J33" s="20">
        <v>3634.13</v>
      </c>
      <c r="K33" s="10"/>
      <c r="M33" s="15">
        <v>8</v>
      </c>
      <c r="N33" s="23">
        <f t="shared" si="3"/>
        <v>2946.46</v>
      </c>
      <c r="O33" s="23">
        <f t="shared" si="0"/>
        <v>3173.48</v>
      </c>
      <c r="P33" s="23">
        <f t="shared" si="0"/>
        <v>3299.66</v>
      </c>
      <c r="Q33" s="23">
        <f t="shared" si="0"/>
        <v>3419.58</v>
      </c>
      <c r="R33" s="23">
        <f t="shared" si="0"/>
        <v>0</v>
      </c>
      <c r="S33" s="23">
        <f t="shared" si="0"/>
        <v>0</v>
      </c>
      <c r="T33" s="23">
        <f t="shared" si="0"/>
        <v>3552.1</v>
      </c>
      <c r="U33" s="23">
        <f t="shared" si="0"/>
        <v>3634.13</v>
      </c>
      <c r="W33" s="15">
        <v>8</v>
      </c>
      <c r="X33" s="22">
        <f t="shared" si="1"/>
        <v>0.20100000000000001</v>
      </c>
      <c r="Y33" s="22">
        <f t="shared" si="1"/>
        <v>0.20100000000000001</v>
      </c>
      <c r="Z33" s="22">
        <f t="shared" si="1"/>
        <v>0.20100000000000001</v>
      </c>
      <c r="AA33" s="22">
        <f t="shared" si="1"/>
        <v>0.20100000000000001</v>
      </c>
      <c r="AB33" s="22">
        <f t="shared" si="1"/>
        <v>0</v>
      </c>
      <c r="AC33" s="22">
        <f t="shared" si="1"/>
        <v>0</v>
      </c>
      <c r="AD33" s="22">
        <f t="shared" si="1"/>
        <v>0.20100000000000001</v>
      </c>
      <c r="AE33" s="22">
        <f t="shared" si="1"/>
        <v>0.20100000000000001</v>
      </c>
      <c r="AG33" s="56"/>
      <c r="AH33" s="15">
        <v>8</v>
      </c>
      <c r="AI33" s="21">
        <f t="shared" si="4"/>
        <v>3895.3999129892004</v>
      </c>
      <c r="AJ33" s="21">
        <f t="shared" si="5"/>
        <v>4195.5342057496009</v>
      </c>
      <c r="AK33" s="21">
        <f t="shared" si="6"/>
        <v>4362.3518652532002</v>
      </c>
      <c r="AL33" s="21">
        <f t="shared" si="7"/>
        <v>4520.8934227715999</v>
      </c>
      <c r="AM33" s="21">
        <f t="shared" si="8"/>
        <v>0</v>
      </c>
      <c r="AN33" s="21">
        <f t="shared" si="9"/>
        <v>0</v>
      </c>
      <c r="AO33" s="21">
        <f t="shared" si="10"/>
        <v>4696.0929491420002</v>
      </c>
      <c r="AP33" s="21">
        <f t="shared" si="11"/>
        <v>4804.5416146125999</v>
      </c>
      <c r="AQ33" s="56"/>
      <c r="AR33" s="51"/>
      <c r="AS33" s="51"/>
    </row>
    <row r="34" spans="1:45" x14ac:dyDescent="0.2">
      <c r="A34" s="10"/>
      <c r="B34" s="15">
        <v>7</v>
      </c>
      <c r="C34" s="16">
        <v>2772.35</v>
      </c>
      <c r="D34" s="17">
        <v>2994.05</v>
      </c>
      <c r="E34" s="16">
        <v>3160.84</v>
      </c>
      <c r="F34" s="16">
        <v>3287.05</v>
      </c>
      <c r="G34" s="20"/>
      <c r="H34" s="20"/>
      <c r="I34" s="20">
        <v>3388.03</v>
      </c>
      <c r="J34" s="20">
        <v>3476.36</v>
      </c>
      <c r="K34" s="10"/>
      <c r="M34" s="15">
        <v>7</v>
      </c>
      <c r="N34" s="23">
        <f t="shared" si="3"/>
        <v>2772.35</v>
      </c>
      <c r="O34" s="23">
        <f t="shared" si="0"/>
        <v>2994.05</v>
      </c>
      <c r="P34" s="23">
        <f t="shared" si="0"/>
        <v>3160.84</v>
      </c>
      <c r="Q34" s="23">
        <f t="shared" si="0"/>
        <v>3287.05</v>
      </c>
      <c r="R34" s="23">
        <f t="shared" si="0"/>
        <v>0</v>
      </c>
      <c r="S34" s="23">
        <f t="shared" si="0"/>
        <v>0</v>
      </c>
      <c r="T34" s="23">
        <f t="shared" si="0"/>
        <v>3388.03</v>
      </c>
      <c r="U34" s="23">
        <f t="shared" si="0"/>
        <v>3476.36</v>
      </c>
      <c r="W34" s="15">
        <v>7</v>
      </c>
      <c r="X34" s="22">
        <f t="shared" si="1"/>
        <v>0.20100000000000001</v>
      </c>
      <c r="Y34" s="22">
        <f t="shared" si="1"/>
        <v>0.20100000000000001</v>
      </c>
      <c r="Z34" s="22">
        <f t="shared" si="1"/>
        <v>0.20100000000000001</v>
      </c>
      <c r="AA34" s="22">
        <f t="shared" si="1"/>
        <v>0.20100000000000001</v>
      </c>
      <c r="AB34" s="22">
        <f t="shared" si="1"/>
        <v>0</v>
      </c>
      <c r="AC34" s="22">
        <f t="shared" si="1"/>
        <v>0</v>
      </c>
      <c r="AD34" s="22">
        <f t="shared" si="1"/>
        <v>0.20100000000000001</v>
      </c>
      <c r="AE34" s="22">
        <f t="shared" si="1"/>
        <v>0.20100000000000001</v>
      </c>
      <c r="AG34" s="56"/>
      <c r="AH34" s="15">
        <v>7</v>
      </c>
      <c r="AI34" s="21">
        <f t="shared" si="4"/>
        <v>3665.215868797</v>
      </c>
      <c r="AJ34" s="21">
        <f t="shared" si="5"/>
        <v>3958.3167969310011</v>
      </c>
      <c r="AK34" s="21">
        <f t="shared" si="6"/>
        <v>4178.8233544568002</v>
      </c>
      <c r="AL34" s="21">
        <f t="shared" si="7"/>
        <v>4345.6806757910008</v>
      </c>
      <c r="AM34" s="21">
        <f t="shared" si="8"/>
        <v>0</v>
      </c>
      <c r="AN34" s="21">
        <f t="shared" si="9"/>
        <v>0</v>
      </c>
      <c r="AO34" s="21">
        <f t="shared" si="10"/>
        <v>4479.1823975906</v>
      </c>
      <c r="AP34" s="21">
        <f t="shared" si="11"/>
        <v>4595.9600474871995</v>
      </c>
      <c r="AQ34" s="56"/>
      <c r="AR34" s="51"/>
      <c r="AS34" s="51"/>
    </row>
    <row r="35" spans="1:45" x14ac:dyDescent="0.2">
      <c r="A35" s="10"/>
      <c r="B35" s="15">
        <v>6</v>
      </c>
      <c r="C35" s="16">
        <v>2725.66</v>
      </c>
      <c r="D35" s="17">
        <v>2945.1</v>
      </c>
      <c r="E35" s="16">
        <v>3067.49</v>
      </c>
      <c r="F35" s="16">
        <v>3192.41</v>
      </c>
      <c r="G35" s="20"/>
      <c r="H35" s="20"/>
      <c r="I35" s="20">
        <v>3274.43</v>
      </c>
      <c r="J35" s="20">
        <v>3362.77</v>
      </c>
      <c r="K35" s="10"/>
      <c r="M35" s="15">
        <v>6</v>
      </c>
      <c r="N35" s="23">
        <f t="shared" si="3"/>
        <v>2725.66</v>
      </c>
      <c r="O35" s="23">
        <f t="shared" si="0"/>
        <v>2945.1</v>
      </c>
      <c r="P35" s="23">
        <f t="shared" si="0"/>
        <v>3067.49</v>
      </c>
      <c r="Q35" s="23">
        <f t="shared" si="0"/>
        <v>3192.41</v>
      </c>
      <c r="R35" s="23">
        <f t="shared" si="0"/>
        <v>0</v>
      </c>
      <c r="S35" s="23">
        <f t="shared" si="0"/>
        <v>0</v>
      </c>
      <c r="T35" s="23">
        <f t="shared" si="0"/>
        <v>3274.43</v>
      </c>
      <c r="U35" s="23">
        <f t="shared" si="0"/>
        <v>3362.77</v>
      </c>
      <c r="W35" s="15">
        <v>6</v>
      </c>
      <c r="X35" s="22">
        <f t="shared" si="1"/>
        <v>0.20100000000000001</v>
      </c>
      <c r="Y35" s="22">
        <f t="shared" si="1"/>
        <v>0.20100000000000001</v>
      </c>
      <c r="Z35" s="22">
        <f t="shared" si="1"/>
        <v>0.20100000000000001</v>
      </c>
      <c r="AA35" s="22">
        <f t="shared" si="1"/>
        <v>0.20100000000000001</v>
      </c>
      <c r="AB35" s="22">
        <f t="shared" si="1"/>
        <v>0</v>
      </c>
      <c r="AC35" s="22">
        <f t="shared" si="1"/>
        <v>0</v>
      </c>
      <c r="AD35" s="22">
        <f t="shared" si="1"/>
        <v>0.20100000000000001</v>
      </c>
      <c r="AE35" s="22">
        <f t="shared" si="1"/>
        <v>0.20100000000000001</v>
      </c>
      <c r="AG35" s="56"/>
      <c r="AH35" s="15">
        <v>6</v>
      </c>
      <c r="AI35" s="21">
        <f t="shared" si="4"/>
        <v>3603.4888397731997</v>
      </c>
      <c r="AJ35" s="21">
        <f t="shared" si="5"/>
        <v>3893.6019100019998</v>
      </c>
      <c r="AK35" s="21">
        <f t="shared" si="6"/>
        <v>4055.4089582397996</v>
      </c>
      <c r="AL35" s="21">
        <f t="shared" si="7"/>
        <v>4220.5608208581998</v>
      </c>
      <c r="AM35" s="21">
        <f t="shared" si="8"/>
        <v>0</v>
      </c>
      <c r="AN35" s="21">
        <f t="shared" si="9"/>
        <v>0</v>
      </c>
      <c r="AO35" s="21">
        <f t="shared" si="10"/>
        <v>4328.9962657185997</v>
      </c>
      <c r="AP35" s="21">
        <f t="shared" si="11"/>
        <v>4445.7871362254</v>
      </c>
      <c r="AQ35" s="56"/>
      <c r="AR35" s="51"/>
      <c r="AS35" s="51"/>
    </row>
    <row r="36" spans="1:45" x14ac:dyDescent="0.2">
      <c r="A36" s="10"/>
      <c r="B36" s="15">
        <v>5</v>
      </c>
      <c r="C36" s="16">
        <v>2618.9299999999998</v>
      </c>
      <c r="D36" s="17">
        <v>2834.95</v>
      </c>
      <c r="E36" s="16">
        <v>2957.34</v>
      </c>
      <c r="F36" s="16">
        <v>3073.61</v>
      </c>
      <c r="G36" s="20"/>
      <c r="H36" s="20"/>
      <c r="I36" s="20">
        <v>3167.15</v>
      </c>
      <c r="J36" s="20">
        <v>3230.26</v>
      </c>
      <c r="K36" s="10"/>
      <c r="M36" s="15">
        <v>5</v>
      </c>
      <c r="N36" s="23">
        <f t="shared" si="3"/>
        <v>2618.9299999999998</v>
      </c>
      <c r="O36" s="23">
        <f t="shared" si="0"/>
        <v>2834.95</v>
      </c>
      <c r="P36" s="23">
        <f t="shared" si="0"/>
        <v>2957.34</v>
      </c>
      <c r="Q36" s="23">
        <f t="shared" si="0"/>
        <v>3073.61</v>
      </c>
      <c r="R36" s="23">
        <f t="shared" si="0"/>
        <v>0</v>
      </c>
      <c r="S36" s="23">
        <f t="shared" si="0"/>
        <v>0</v>
      </c>
      <c r="T36" s="23">
        <f t="shared" si="0"/>
        <v>3167.15</v>
      </c>
      <c r="U36" s="23">
        <f t="shared" si="0"/>
        <v>3230.26</v>
      </c>
      <c r="W36" s="15">
        <v>5</v>
      </c>
      <c r="X36" s="22">
        <f t="shared" si="1"/>
        <v>0.20100000000000001</v>
      </c>
      <c r="Y36" s="22">
        <f t="shared" si="1"/>
        <v>0.20100000000000001</v>
      </c>
      <c r="Z36" s="22">
        <f t="shared" si="1"/>
        <v>0.20100000000000001</v>
      </c>
      <c r="AA36" s="22">
        <f t="shared" si="1"/>
        <v>0.20100000000000001</v>
      </c>
      <c r="AB36" s="22">
        <f t="shared" si="1"/>
        <v>0</v>
      </c>
      <c r="AC36" s="22">
        <f t="shared" si="1"/>
        <v>0</v>
      </c>
      <c r="AD36" s="22">
        <f t="shared" si="1"/>
        <v>0.20100000000000001</v>
      </c>
      <c r="AE36" s="22">
        <f t="shared" si="1"/>
        <v>0.20100000000000001</v>
      </c>
      <c r="AG36" s="56"/>
      <c r="AH36" s="15">
        <v>5</v>
      </c>
      <c r="AI36" s="21">
        <f t="shared" si="4"/>
        <v>3462.3852671086001</v>
      </c>
      <c r="AJ36" s="21">
        <f t="shared" si="5"/>
        <v>3747.9768886489987</v>
      </c>
      <c r="AK36" s="21">
        <f t="shared" si="6"/>
        <v>3909.7839368868008</v>
      </c>
      <c r="AL36" s="21">
        <f t="shared" si="7"/>
        <v>4063.4999716822003</v>
      </c>
      <c r="AM36" s="21">
        <f t="shared" si="8"/>
        <v>0</v>
      </c>
      <c r="AN36" s="21">
        <f t="shared" si="9"/>
        <v>0</v>
      </c>
      <c r="AO36" s="21">
        <f t="shared" si="10"/>
        <v>4187.1655594930007</v>
      </c>
      <c r="AP36" s="21">
        <f t="shared" si="11"/>
        <v>4270.6008304652005</v>
      </c>
      <c r="AQ36" s="56"/>
      <c r="AR36" s="51"/>
      <c r="AS36" s="51"/>
    </row>
    <row r="37" spans="1:45" x14ac:dyDescent="0.2">
      <c r="A37" s="10"/>
      <c r="B37" s="15">
        <v>4</v>
      </c>
      <c r="C37" s="28">
        <v>2500.6999999999998</v>
      </c>
      <c r="D37" s="17">
        <v>2718.69</v>
      </c>
      <c r="E37" s="16">
        <v>2871.67</v>
      </c>
      <c r="F37" s="16">
        <v>2957.34</v>
      </c>
      <c r="G37" s="20"/>
      <c r="H37" s="20"/>
      <c r="I37" s="20">
        <v>3043.02</v>
      </c>
      <c r="J37" s="20">
        <v>3098.08</v>
      </c>
      <c r="K37" s="10"/>
      <c r="M37" s="15">
        <v>4</v>
      </c>
      <c r="N37" s="23">
        <f t="shared" si="3"/>
        <v>2500.6999999999998</v>
      </c>
      <c r="O37" s="23">
        <f t="shared" si="0"/>
        <v>2718.69</v>
      </c>
      <c r="P37" s="23">
        <f t="shared" si="0"/>
        <v>2871.67</v>
      </c>
      <c r="Q37" s="23">
        <f t="shared" si="0"/>
        <v>2957.34</v>
      </c>
      <c r="R37" s="23">
        <f t="shared" si="0"/>
        <v>0</v>
      </c>
      <c r="S37" s="23">
        <f t="shared" si="0"/>
        <v>0</v>
      </c>
      <c r="T37" s="23">
        <f t="shared" si="0"/>
        <v>3043.02</v>
      </c>
      <c r="U37" s="23">
        <f t="shared" si="0"/>
        <v>3098.08</v>
      </c>
      <c r="W37" s="15">
        <v>4</v>
      </c>
      <c r="X37" s="22">
        <f t="shared" si="1"/>
        <v>0.20100000000000001</v>
      </c>
      <c r="Y37" s="22">
        <f t="shared" si="1"/>
        <v>0.20100000000000001</v>
      </c>
      <c r="Z37" s="22">
        <f t="shared" si="1"/>
        <v>0.20100000000000001</v>
      </c>
      <c r="AA37" s="22">
        <f t="shared" si="1"/>
        <v>0.20100000000000001</v>
      </c>
      <c r="AB37" s="22">
        <f t="shared" si="1"/>
        <v>0</v>
      </c>
      <c r="AC37" s="22">
        <f t="shared" si="1"/>
        <v>0</v>
      </c>
      <c r="AD37" s="22">
        <f t="shared" si="1"/>
        <v>0.20100000000000001</v>
      </c>
      <c r="AE37" s="22">
        <f t="shared" si="1"/>
        <v>0.20100000000000001</v>
      </c>
      <c r="AG37" s="56"/>
      <c r="AH37" s="15">
        <v>4</v>
      </c>
      <c r="AI37" s="21">
        <f t="shared" si="4"/>
        <v>3304.2557409596666</v>
      </c>
      <c r="AJ37" s="21">
        <f t="shared" si="5"/>
        <v>3592.2929741230996</v>
      </c>
      <c r="AK37" s="21">
        <f t="shared" si="6"/>
        <v>3794.4303929466332</v>
      </c>
      <c r="AL37" s="21">
        <f t="shared" si="7"/>
        <v>3907.6289330866002</v>
      </c>
      <c r="AM37" s="21">
        <f t="shared" si="8"/>
        <v>0</v>
      </c>
      <c r="AN37" s="21">
        <f t="shared" si="9"/>
        <v>0</v>
      </c>
      <c r="AO37" s="21">
        <f t="shared" si="10"/>
        <v>4020.8406865498</v>
      </c>
      <c r="AP37" s="21">
        <f t="shared" si="11"/>
        <v>4093.5932442725334</v>
      </c>
      <c r="AQ37" s="56"/>
      <c r="AR37" s="51"/>
      <c r="AS37" s="51"/>
    </row>
    <row r="38" spans="1:45" x14ac:dyDescent="0.2">
      <c r="A38" s="10"/>
      <c r="B38" s="15">
        <v>3</v>
      </c>
      <c r="C38" s="16">
        <v>2468.79</v>
      </c>
      <c r="D38" s="17">
        <v>2681.96</v>
      </c>
      <c r="E38" s="16">
        <v>2743.16</v>
      </c>
      <c r="F38" s="16">
        <v>2841.06</v>
      </c>
      <c r="G38" s="20"/>
      <c r="H38" s="20"/>
      <c r="I38" s="20">
        <v>2920.62</v>
      </c>
      <c r="J38" s="20">
        <v>2987.93</v>
      </c>
      <c r="K38" s="10"/>
      <c r="M38" s="15">
        <v>3</v>
      </c>
      <c r="N38" s="23">
        <f t="shared" si="3"/>
        <v>2468.79</v>
      </c>
      <c r="O38" s="23">
        <f t="shared" si="0"/>
        <v>2681.96</v>
      </c>
      <c r="P38" s="23">
        <f t="shared" si="0"/>
        <v>2743.16</v>
      </c>
      <c r="Q38" s="23">
        <f t="shared" si="0"/>
        <v>2841.06</v>
      </c>
      <c r="R38" s="23">
        <f t="shared" si="0"/>
        <v>0</v>
      </c>
      <c r="S38" s="23">
        <f t="shared" si="0"/>
        <v>0</v>
      </c>
      <c r="T38" s="23">
        <f t="shared" si="0"/>
        <v>2920.62</v>
      </c>
      <c r="U38" s="23">
        <f t="shared" si="0"/>
        <v>2987.93</v>
      </c>
      <c r="W38" s="15">
        <v>3</v>
      </c>
      <c r="X38" s="22">
        <f t="shared" si="1"/>
        <v>0.20100000000000001</v>
      </c>
      <c r="Y38" s="22">
        <f t="shared" si="1"/>
        <v>0.20100000000000001</v>
      </c>
      <c r="Z38" s="22">
        <f t="shared" si="1"/>
        <v>0.20100000000000001</v>
      </c>
      <c r="AA38" s="22">
        <f t="shared" si="1"/>
        <v>0.20100000000000001</v>
      </c>
      <c r="AB38" s="22">
        <f t="shared" si="1"/>
        <v>0</v>
      </c>
      <c r="AC38" s="22">
        <f t="shared" si="1"/>
        <v>0</v>
      </c>
      <c r="AD38" s="22">
        <f t="shared" si="1"/>
        <v>0.20100000000000001</v>
      </c>
      <c r="AE38" s="22">
        <f t="shared" si="1"/>
        <v>0.20100000000000001</v>
      </c>
      <c r="AG38" s="56"/>
      <c r="AH38" s="15">
        <v>3</v>
      </c>
      <c r="AI38" s="21">
        <f t="shared" si="4"/>
        <v>3262.0920265220998</v>
      </c>
      <c r="AJ38" s="21">
        <f t="shared" si="5"/>
        <v>3543.7604378870669</v>
      </c>
      <c r="AK38" s="21">
        <f t="shared" si="6"/>
        <v>3624.6259760750668</v>
      </c>
      <c r="AL38" s="21">
        <f t="shared" si="7"/>
        <v>3753.9844105293996</v>
      </c>
      <c r="AM38" s="21">
        <f t="shared" si="8"/>
        <v>0</v>
      </c>
      <c r="AN38" s="21">
        <f t="shared" si="9"/>
        <v>0</v>
      </c>
      <c r="AO38" s="21">
        <f t="shared" si="10"/>
        <v>3859.1096101738003</v>
      </c>
      <c r="AP38" s="21">
        <f t="shared" si="11"/>
        <v>3948.0484888573665</v>
      </c>
      <c r="AQ38" s="56"/>
      <c r="AR38" s="51"/>
      <c r="AS38" s="51"/>
    </row>
    <row r="39" spans="1:45" x14ac:dyDescent="0.2">
      <c r="A39" s="10"/>
      <c r="B39" s="15" t="s">
        <v>16</v>
      </c>
      <c r="C39" s="16">
        <v>2369.86</v>
      </c>
      <c r="D39" s="20">
        <v>2577.9299999999998</v>
      </c>
      <c r="E39" s="17">
        <v>2657.48</v>
      </c>
      <c r="F39" s="16">
        <v>2755.41</v>
      </c>
      <c r="G39" s="20"/>
      <c r="H39" s="20"/>
      <c r="I39" s="17">
        <v>2822.72</v>
      </c>
      <c r="J39" s="16">
        <v>2914.51</v>
      </c>
      <c r="K39" s="10"/>
      <c r="M39" s="15" t="s">
        <v>16</v>
      </c>
      <c r="N39" s="23">
        <f t="shared" si="3"/>
        <v>2369.86</v>
      </c>
      <c r="O39" s="23">
        <f t="shared" si="0"/>
        <v>2577.9299999999998</v>
      </c>
      <c r="P39" s="23">
        <f t="shared" si="0"/>
        <v>2657.48</v>
      </c>
      <c r="Q39" s="23">
        <f t="shared" si="0"/>
        <v>2755.41</v>
      </c>
      <c r="R39" s="23">
        <f t="shared" si="0"/>
        <v>0</v>
      </c>
      <c r="S39" s="23">
        <f t="shared" si="0"/>
        <v>0</v>
      </c>
      <c r="T39" s="23">
        <f t="shared" si="0"/>
        <v>2822.72</v>
      </c>
      <c r="U39" s="23">
        <f t="shared" si="0"/>
        <v>2914.51</v>
      </c>
      <c r="W39" s="15" t="s">
        <v>16</v>
      </c>
      <c r="X39" s="22">
        <f t="shared" si="1"/>
        <v>0.20100000000000001</v>
      </c>
      <c r="Y39" s="22">
        <f t="shared" si="1"/>
        <v>0.20100000000000001</v>
      </c>
      <c r="Z39" s="22">
        <f t="shared" si="1"/>
        <v>0.20100000000000001</v>
      </c>
      <c r="AA39" s="22">
        <f t="shared" si="1"/>
        <v>0.20100000000000001</v>
      </c>
      <c r="AB39" s="22">
        <f t="shared" si="1"/>
        <v>0</v>
      </c>
      <c r="AC39" s="22">
        <f t="shared" si="1"/>
        <v>0</v>
      </c>
      <c r="AD39" s="22">
        <f t="shared" si="1"/>
        <v>0.20100000000000001</v>
      </c>
      <c r="AE39" s="22">
        <f t="shared" si="1"/>
        <v>0.20100000000000001</v>
      </c>
      <c r="AG39" s="56"/>
      <c r="AH39" s="15" t="s">
        <v>16</v>
      </c>
      <c r="AI39" s="21">
        <f t="shared" si="4"/>
        <v>3131.3726197747333</v>
      </c>
      <c r="AJ39" s="21">
        <f t="shared" si="5"/>
        <v>3406.3022362906995</v>
      </c>
      <c r="AK39" s="21">
        <f t="shared" si="6"/>
        <v>3511.414222611867</v>
      </c>
      <c r="AL39" s="21">
        <f t="shared" si="7"/>
        <v>3640.8122970359</v>
      </c>
      <c r="AM39" s="21">
        <f t="shared" si="8"/>
        <v>0</v>
      </c>
      <c r="AN39" s="21">
        <f t="shared" si="9"/>
        <v>0</v>
      </c>
      <c r="AO39" s="21">
        <f t="shared" si="10"/>
        <v>3729.7511757194666</v>
      </c>
      <c r="AP39" s="21">
        <f t="shared" si="11"/>
        <v>3851.0362696782336</v>
      </c>
      <c r="AQ39" s="56"/>
      <c r="AR39" s="51"/>
      <c r="AS39" s="51"/>
    </row>
    <row r="40" spans="1:45" x14ac:dyDescent="0.2">
      <c r="A40" s="10"/>
      <c r="B40" s="15">
        <v>2</v>
      </c>
      <c r="C40" s="16">
        <v>2302.84</v>
      </c>
      <c r="D40" s="17">
        <v>2504.4899999999998</v>
      </c>
      <c r="E40" s="16">
        <v>2565.69</v>
      </c>
      <c r="F40" s="16">
        <v>2626.88</v>
      </c>
      <c r="G40" s="20"/>
      <c r="H40" s="20"/>
      <c r="I40" s="20">
        <v>2767.62</v>
      </c>
      <c r="J40" s="20">
        <v>2914.51</v>
      </c>
      <c r="K40" s="10"/>
      <c r="M40" s="15">
        <v>2</v>
      </c>
      <c r="N40" s="23">
        <f t="shared" si="3"/>
        <v>2302.84</v>
      </c>
      <c r="O40" s="23">
        <f t="shared" si="0"/>
        <v>2504.4899999999998</v>
      </c>
      <c r="P40" s="23">
        <f t="shared" si="0"/>
        <v>2565.69</v>
      </c>
      <c r="Q40" s="23">
        <f t="shared" si="0"/>
        <v>2626.88</v>
      </c>
      <c r="R40" s="23">
        <f t="shared" si="0"/>
        <v>0</v>
      </c>
      <c r="S40" s="23">
        <f t="shared" si="0"/>
        <v>0</v>
      </c>
      <c r="T40" s="23">
        <f t="shared" si="0"/>
        <v>2767.62</v>
      </c>
      <c r="U40" s="23">
        <f t="shared" si="0"/>
        <v>2914.51</v>
      </c>
      <c r="W40" s="15">
        <v>2</v>
      </c>
      <c r="X40" s="22">
        <f t="shared" si="1"/>
        <v>0.20100000000000001</v>
      </c>
      <c r="Y40" s="22">
        <f t="shared" si="1"/>
        <v>0.20100000000000001</v>
      </c>
      <c r="Z40" s="22">
        <f t="shared" si="1"/>
        <v>0.20100000000000001</v>
      </c>
      <c r="AA40" s="22">
        <f t="shared" si="1"/>
        <v>0.20100000000000001</v>
      </c>
      <c r="AB40" s="22">
        <f t="shared" si="1"/>
        <v>0</v>
      </c>
      <c r="AC40" s="22">
        <f t="shared" si="1"/>
        <v>0</v>
      </c>
      <c r="AD40" s="22">
        <f t="shared" si="1"/>
        <v>0.20100000000000001</v>
      </c>
      <c r="AE40" s="22">
        <f t="shared" si="1"/>
        <v>0.20100000000000001</v>
      </c>
      <c r="AG40" s="56"/>
      <c r="AH40" s="15">
        <v>2</v>
      </c>
      <c r="AI40" s="21">
        <f t="shared" si="4"/>
        <v>3042.8169274649335</v>
      </c>
      <c r="AJ40" s="21">
        <f t="shared" si="5"/>
        <v>3309.2635904650997</v>
      </c>
      <c r="AK40" s="21">
        <f t="shared" si="6"/>
        <v>3390.1291286530995</v>
      </c>
      <c r="AL40" s="21">
        <f t="shared" si="7"/>
        <v>3470.9814535178666</v>
      </c>
      <c r="AM40" s="21">
        <f t="shared" si="8"/>
        <v>0</v>
      </c>
      <c r="AN40" s="21">
        <f t="shared" si="9"/>
        <v>0</v>
      </c>
      <c r="AO40" s="21">
        <f t="shared" si="10"/>
        <v>3656.9457647038003</v>
      </c>
      <c r="AP40" s="21">
        <f t="shared" si="11"/>
        <v>3851.0362696782336</v>
      </c>
      <c r="AQ40" s="56"/>
      <c r="AR40" s="51"/>
      <c r="AS40" s="51"/>
    </row>
    <row r="41" spans="1:45" x14ac:dyDescent="0.2">
      <c r="A41" s="10"/>
      <c r="B41" s="29">
        <v>1</v>
      </c>
      <c r="C41" s="30"/>
      <c r="D41" s="31">
        <v>2094.4899999999998</v>
      </c>
      <c r="E41" s="30">
        <v>2125.06</v>
      </c>
      <c r="F41" s="30">
        <v>2161.7800000000002</v>
      </c>
      <c r="G41" s="32"/>
      <c r="H41" s="32"/>
      <c r="I41" s="32">
        <v>2198.5100000000002</v>
      </c>
      <c r="J41" s="32">
        <v>2290.3000000000002</v>
      </c>
      <c r="K41" s="10"/>
      <c r="M41" s="29">
        <v>1</v>
      </c>
      <c r="N41" s="33">
        <f t="shared" si="3"/>
        <v>0</v>
      </c>
      <c r="O41" s="33">
        <f t="shared" si="0"/>
        <v>2094.4899999999998</v>
      </c>
      <c r="P41" s="33">
        <f t="shared" si="0"/>
        <v>2125.06</v>
      </c>
      <c r="Q41" s="33">
        <f t="shared" si="0"/>
        <v>2161.7800000000002</v>
      </c>
      <c r="R41" s="33">
        <f t="shared" si="0"/>
        <v>0</v>
      </c>
      <c r="S41" s="33">
        <f t="shared" si="0"/>
        <v>0</v>
      </c>
      <c r="T41" s="33">
        <f t="shared" si="0"/>
        <v>2198.5100000000002</v>
      </c>
      <c r="U41" s="33">
        <f t="shared" si="0"/>
        <v>2290.3000000000002</v>
      </c>
      <c r="W41" s="29">
        <v>1</v>
      </c>
      <c r="X41" s="34">
        <f t="shared" si="1"/>
        <v>0</v>
      </c>
      <c r="Y41" s="34">
        <f t="shared" si="1"/>
        <v>0.20100000000000001</v>
      </c>
      <c r="Z41" s="34">
        <f t="shared" si="1"/>
        <v>0.20100000000000001</v>
      </c>
      <c r="AA41" s="34">
        <f t="shared" si="1"/>
        <v>0.20100000000000001</v>
      </c>
      <c r="AB41" s="34">
        <f t="shared" si="1"/>
        <v>0</v>
      </c>
      <c r="AC41" s="34">
        <f t="shared" si="1"/>
        <v>0</v>
      </c>
      <c r="AD41" s="34">
        <f t="shared" si="1"/>
        <v>0.20100000000000001</v>
      </c>
      <c r="AE41" s="34">
        <f t="shared" si="1"/>
        <v>0.20100000000000001</v>
      </c>
      <c r="AG41" s="56"/>
      <c r="AH41" s="29">
        <v>1</v>
      </c>
      <c r="AI41" s="35">
        <f t="shared" si="4"/>
        <v>0</v>
      </c>
      <c r="AJ41" s="35">
        <f t="shared" si="5"/>
        <v>2767.5173378984332</v>
      </c>
      <c r="AK41" s="35">
        <f t="shared" si="6"/>
        <v>2807.9104670227334</v>
      </c>
      <c r="AL41" s="35">
        <f t="shared" si="7"/>
        <v>2856.4297899355333</v>
      </c>
      <c r="AM41" s="35">
        <f t="shared" si="8"/>
        <v>0</v>
      </c>
      <c r="AN41" s="35">
        <f t="shared" si="9"/>
        <v>0</v>
      </c>
      <c r="AO41" s="35">
        <f t="shared" si="10"/>
        <v>2904.9623261715674</v>
      </c>
      <c r="AP41" s="35">
        <f t="shared" si="11"/>
        <v>3026.2474201303335</v>
      </c>
      <c r="AQ41" s="56"/>
      <c r="AR41" s="51"/>
      <c r="AS41" s="51"/>
    </row>
    <row r="42" spans="1:45" x14ac:dyDescent="0.2">
      <c r="A42" s="10"/>
      <c r="B42" s="10"/>
      <c r="C42" s="10"/>
      <c r="D42" s="10"/>
      <c r="E42" s="10"/>
      <c r="F42" s="10"/>
      <c r="G42" s="10"/>
      <c r="H42" s="10"/>
      <c r="I42" s="10"/>
      <c r="J42" s="10"/>
      <c r="K42" s="10"/>
      <c r="AG42" s="56"/>
      <c r="AH42" s="56"/>
      <c r="AI42" s="56"/>
      <c r="AJ42" s="56"/>
      <c r="AK42" s="56"/>
      <c r="AL42" s="56"/>
      <c r="AM42" s="56"/>
      <c r="AN42" s="56"/>
      <c r="AO42" s="56"/>
      <c r="AP42" s="56"/>
      <c r="AQ42" s="56"/>
      <c r="AR42" s="51"/>
      <c r="AS42" s="51"/>
    </row>
    <row r="43" spans="1:45" x14ac:dyDescent="0.2">
      <c r="A43" s="10"/>
      <c r="B43" s="88" t="s">
        <v>20</v>
      </c>
      <c r="C43" s="89"/>
      <c r="D43" s="10"/>
      <c r="E43" s="10"/>
      <c r="F43" s="10"/>
      <c r="G43" s="10"/>
      <c r="H43" s="10"/>
      <c r="I43" s="10"/>
      <c r="J43" s="10"/>
      <c r="K43" s="10"/>
    </row>
    <row r="44" spans="1:45" x14ac:dyDescent="0.2">
      <c r="A44" s="10"/>
      <c r="B44" s="2" t="s">
        <v>1</v>
      </c>
      <c r="C44" s="3" t="s">
        <v>17</v>
      </c>
      <c r="D44" s="10"/>
      <c r="E44" s="10"/>
      <c r="F44" s="10"/>
      <c r="G44" s="10"/>
      <c r="H44" s="10"/>
      <c r="I44" s="10"/>
      <c r="J44" s="10"/>
      <c r="K44" s="10"/>
    </row>
    <row r="45" spans="1:45" x14ac:dyDescent="0.2">
      <c r="A45" s="10"/>
      <c r="B45" s="6">
        <v>450</v>
      </c>
      <c r="C45" s="7">
        <v>0.28289999999999998</v>
      </c>
      <c r="D45" s="10"/>
      <c r="E45" s="10"/>
      <c r="F45" s="10"/>
      <c r="G45" s="10"/>
      <c r="H45" s="10"/>
      <c r="I45" s="10"/>
      <c r="J45" s="10"/>
      <c r="K45" s="10"/>
    </row>
    <row r="46" spans="1:45" x14ac:dyDescent="0.2">
      <c r="A46" s="10"/>
      <c r="B46" s="6">
        <v>4837.5</v>
      </c>
      <c r="C46" s="7">
        <v>0.20100000000000001</v>
      </c>
      <c r="D46" s="10"/>
      <c r="E46" s="10"/>
      <c r="F46" s="10"/>
      <c r="G46" s="10"/>
      <c r="H46" s="10"/>
      <c r="I46" s="10"/>
      <c r="J46" s="10"/>
      <c r="K46" s="10"/>
    </row>
    <row r="47" spans="1:45" x14ac:dyDescent="0.2">
      <c r="A47" s="10"/>
      <c r="B47" s="6">
        <v>6750</v>
      </c>
      <c r="C47" s="7">
        <v>0.17599999999999999</v>
      </c>
      <c r="D47" s="10"/>
      <c r="E47" s="10"/>
      <c r="F47" s="10"/>
      <c r="G47" s="10"/>
      <c r="H47" s="10"/>
      <c r="I47" s="10"/>
      <c r="J47" s="10"/>
      <c r="K47" s="10"/>
    </row>
    <row r="48" spans="1:45" x14ac:dyDescent="0.2">
      <c r="A48" s="10"/>
      <c r="B48" s="8" t="s">
        <v>2</v>
      </c>
      <c r="C48" s="9">
        <v>1187.75</v>
      </c>
      <c r="D48" s="10"/>
      <c r="E48" s="10"/>
      <c r="F48" s="10"/>
      <c r="G48" s="10"/>
      <c r="H48" s="10"/>
      <c r="I48" s="10"/>
      <c r="J48" s="10"/>
      <c r="K48" s="10"/>
    </row>
    <row r="49" spans="1:11" x14ac:dyDescent="0.2">
      <c r="A49" s="10"/>
      <c r="B49" s="10"/>
      <c r="C49" s="10"/>
      <c r="D49" s="10"/>
      <c r="E49" s="10"/>
      <c r="F49" s="10"/>
      <c r="G49" s="10"/>
      <c r="H49" s="10"/>
      <c r="I49" s="10"/>
      <c r="J49" s="10"/>
      <c r="K49" s="10"/>
    </row>
    <row r="50" spans="1:11" x14ac:dyDescent="0.2">
      <c r="A50" s="10"/>
      <c r="B50" s="88" t="s">
        <v>18</v>
      </c>
      <c r="C50" s="90"/>
      <c r="D50" s="90"/>
      <c r="E50" s="90"/>
      <c r="F50" s="90"/>
      <c r="G50" s="90"/>
      <c r="H50" s="90"/>
      <c r="I50" s="90"/>
      <c r="J50" s="89"/>
      <c r="K50" s="10"/>
    </row>
    <row r="51" spans="1:11" x14ac:dyDescent="0.2">
      <c r="A51" s="10"/>
      <c r="B51" s="11" t="s">
        <v>3</v>
      </c>
      <c r="C51" s="12" t="s">
        <v>4</v>
      </c>
      <c r="D51" s="13" t="s">
        <v>5</v>
      </c>
      <c r="E51" s="12" t="s">
        <v>6</v>
      </c>
      <c r="F51" s="13" t="s">
        <v>7</v>
      </c>
      <c r="G51" s="13" t="s">
        <v>8</v>
      </c>
      <c r="H51" s="13" t="s">
        <v>9</v>
      </c>
      <c r="I51" s="12" t="s">
        <v>10</v>
      </c>
      <c r="J51" s="14" t="s">
        <v>11</v>
      </c>
      <c r="K51" s="10"/>
    </row>
    <row r="52" spans="1:11" x14ac:dyDescent="0.2">
      <c r="A52" s="10"/>
      <c r="B52" s="36" t="s">
        <v>12</v>
      </c>
      <c r="C52" s="37">
        <v>0.32529999999999998</v>
      </c>
      <c r="D52" s="37">
        <v>0.32529999999999998</v>
      </c>
      <c r="E52" s="37">
        <v>0.32529999999999998</v>
      </c>
      <c r="F52" s="37">
        <v>0.32529999999999998</v>
      </c>
      <c r="G52" s="37"/>
      <c r="H52" s="37"/>
      <c r="I52" s="37">
        <v>0.32529999999999998</v>
      </c>
      <c r="J52" s="37"/>
      <c r="K52" s="10"/>
    </row>
    <row r="53" spans="1:11" x14ac:dyDescent="0.2">
      <c r="A53" s="10"/>
      <c r="B53" s="38">
        <v>15</v>
      </c>
      <c r="C53" s="37">
        <v>0.32529999999999998</v>
      </c>
      <c r="D53" s="37">
        <v>0.32529999999999998</v>
      </c>
      <c r="E53" s="37">
        <v>0.32529999999999998</v>
      </c>
      <c r="F53" s="37">
        <v>0.32529999999999998</v>
      </c>
      <c r="G53" s="37"/>
      <c r="H53" s="37"/>
      <c r="I53" s="37">
        <v>0.32529999999999998</v>
      </c>
      <c r="J53" s="37">
        <v>0.32529999999999998</v>
      </c>
      <c r="K53" s="10"/>
    </row>
    <row r="54" spans="1:11" x14ac:dyDescent="0.2">
      <c r="A54" s="10"/>
      <c r="B54" s="39">
        <v>14</v>
      </c>
      <c r="C54" s="37">
        <v>0.32529999999999998</v>
      </c>
      <c r="D54" s="37">
        <v>0.32529999999999998</v>
      </c>
      <c r="E54" s="37">
        <v>0.32529999999999998</v>
      </c>
      <c r="F54" s="37">
        <v>0.32529999999999998</v>
      </c>
      <c r="G54" s="37"/>
      <c r="H54" s="37"/>
      <c r="I54" s="37">
        <v>0.32529999999999998</v>
      </c>
      <c r="J54" s="37">
        <v>0.32529999999999998</v>
      </c>
      <c r="K54" s="10"/>
    </row>
    <row r="55" spans="1:11" x14ac:dyDescent="0.2">
      <c r="A55" s="10"/>
      <c r="B55" s="40" t="s">
        <v>13</v>
      </c>
      <c r="C55" s="41"/>
      <c r="D55" s="41">
        <v>0.4647</v>
      </c>
      <c r="E55" s="41">
        <v>0.4647</v>
      </c>
      <c r="F55" s="6"/>
      <c r="G55" s="37">
        <v>0.32529999999999998</v>
      </c>
      <c r="H55" s="37">
        <v>0.32529999999999998</v>
      </c>
      <c r="I55" s="37">
        <v>0.32529999999999998</v>
      </c>
      <c r="J55" s="37">
        <v>0.32529999999999998</v>
      </c>
      <c r="K55" s="10"/>
    </row>
    <row r="56" spans="1:11" x14ac:dyDescent="0.2">
      <c r="A56" s="10"/>
      <c r="B56" s="42">
        <v>13</v>
      </c>
      <c r="C56" s="41">
        <v>0.4647</v>
      </c>
      <c r="D56" s="41">
        <v>0.4647</v>
      </c>
      <c r="E56" s="41">
        <v>0.4647</v>
      </c>
      <c r="F56" s="41">
        <v>0.4647</v>
      </c>
      <c r="G56" s="41"/>
      <c r="H56" s="41"/>
      <c r="I56" s="41">
        <v>0.4647</v>
      </c>
      <c r="J56" s="41">
        <v>0.4647</v>
      </c>
      <c r="K56" s="10"/>
    </row>
    <row r="57" spans="1:11" x14ac:dyDescent="0.2">
      <c r="A57" s="10"/>
      <c r="B57" s="43">
        <v>12</v>
      </c>
      <c r="C57" s="41">
        <v>0.4647</v>
      </c>
      <c r="D57" s="41">
        <v>0.4647</v>
      </c>
      <c r="E57" s="41">
        <v>0.4647</v>
      </c>
      <c r="F57" s="41">
        <v>0.4647</v>
      </c>
      <c r="G57" s="41"/>
      <c r="H57" s="41"/>
      <c r="I57" s="41">
        <v>0.4647</v>
      </c>
      <c r="J57" s="41">
        <v>0.4647</v>
      </c>
      <c r="K57" s="10"/>
    </row>
    <row r="58" spans="1:11" x14ac:dyDescent="0.2">
      <c r="A58" s="10"/>
      <c r="B58" s="36">
        <v>11</v>
      </c>
      <c r="C58" s="44">
        <v>0.74350000000000005</v>
      </c>
      <c r="D58" s="44">
        <v>0.74350000000000005</v>
      </c>
      <c r="E58" s="44">
        <v>0.74350000000000005</v>
      </c>
      <c r="F58" s="37">
        <v>0.74350000000000005</v>
      </c>
      <c r="G58" s="37"/>
      <c r="H58" s="37"/>
      <c r="I58" s="37">
        <v>0.74350000000000005</v>
      </c>
      <c r="J58" s="37">
        <v>0.74350000000000005</v>
      </c>
      <c r="K58" s="10"/>
    </row>
    <row r="59" spans="1:11" x14ac:dyDescent="0.2">
      <c r="A59" s="10"/>
      <c r="B59" s="38">
        <v>10</v>
      </c>
      <c r="C59" s="44">
        <v>0.74350000000000005</v>
      </c>
      <c r="D59" s="44">
        <v>0.74350000000000005</v>
      </c>
      <c r="E59" s="44">
        <v>0.74350000000000005</v>
      </c>
      <c r="F59" s="44">
        <v>0.74350000000000005</v>
      </c>
      <c r="G59" s="44"/>
      <c r="H59" s="44"/>
      <c r="I59" s="44">
        <v>0.74350000000000005</v>
      </c>
      <c r="J59" s="44">
        <v>0.74350000000000005</v>
      </c>
      <c r="K59" s="10"/>
    </row>
    <row r="60" spans="1:11" x14ac:dyDescent="0.2">
      <c r="A60" s="10"/>
      <c r="B60" s="38" t="s">
        <v>14</v>
      </c>
      <c r="C60" s="44">
        <v>0.74350000000000005</v>
      </c>
      <c r="D60" s="44">
        <v>0.74350000000000005</v>
      </c>
      <c r="E60" s="44">
        <v>0.74350000000000005</v>
      </c>
      <c r="F60" s="44">
        <v>0.74350000000000005</v>
      </c>
      <c r="G60" s="44"/>
      <c r="H60" s="44"/>
      <c r="I60" s="44">
        <v>0.74350000000000005</v>
      </c>
      <c r="J60" s="44">
        <v>0.74350000000000005</v>
      </c>
      <c r="K60" s="10"/>
    </row>
    <row r="61" spans="1:11" x14ac:dyDescent="0.2">
      <c r="A61" s="10"/>
      <c r="B61" s="39" t="s">
        <v>15</v>
      </c>
      <c r="C61" s="44">
        <v>0.74350000000000005</v>
      </c>
      <c r="D61" s="44">
        <v>0.74350000000000005</v>
      </c>
      <c r="E61" s="44">
        <v>0.74350000000000005</v>
      </c>
      <c r="F61" s="44">
        <v>0.74350000000000005</v>
      </c>
      <c r="G61" s="44"/>
      <c r="H61" s="44"/>
      <c r="I61" s="44">
        <v>0.74350000000000005</v>
      </c>
      <c r="J61" s="44">
        <v>0.74350000000000005</v>
      </c>
      <c r="K61" s="10"/>
    </row>
    <row r="62" spans="1:11" x14ac:dyDescent="0.2">
      <c r="A62" s="10"/>
      <c r="B62" s="45">
        <v>8</v>
      </c>
      <c r="C62" s="41">
        <v>0.88139999999999996</v>
      </c>
      <c r="D62" s="41">
        <v>0.88139999999999996</v>
      </c>
      <c r="E62" s="41">
        <v>0.88139999999999996</v>
      </c>
      <c r="F62" s="41">
        <v>0.88139999999999996</v>
      </c>
      <c r="G62" s="41"/>
      <c r="H62" s="41"/>
      <c r="I62" s="41">
        <v>0.88139999999999996</v>
      </c>
      <c r="J62" s="41">
        <v>0.88139999999999996</v>
      </c>
      <c r="K62" s="10"/>
    </row>
    <row r="63" spans="1:11" x14ac:dyDescent="0.2">
      <c r="A63" s="10"/>
      <c r="B63" s="46">
        <v>7</v>
      </c>
      <c r="C63" s="41">
        <v>0.88139999999999996</v>
      </c>
      <c r="D63" s="41">
        <v>0.88139999999999996</v>
      </c>
      <c r="E63" s="41">
        <v>0.88139999999999996</v>
      </c>
      <c r="F63" s="41">
        <v>0.88139999999999996</v>
      </c>
      <c r="G63" s="41"/>
      <c r="H63" s="41"/>
      <c r="I63" s="41">
        <v>0.88139999999999996</v>
      </c>
      <c r="J63" s="41">
        <v>0.88139999999999996</v>
      </c>
      <c r="K63" s="10"/>
    </row>
    <row r="64" spans="1:11" x14ac:dyDescent="0.2">
      <c r="A64" s="10"/>
      <c r="B64" s="46">
        <v>6</v>
      </c>
      <c r="C64" s="41">
        <v>0.88139999999999996</v>
      </c>
      <c r="D64" s="41">
        <v>0.88139999999999996</v>
      </c>
      <c r="E64" s="41">
        <v>0.88139999999999996</v>
      </c>
      <c r="F64" s="41">
        <v>0.88139999999999996</v>
      </c>
      <c r="G64" s="41"/>
      <c r="H64" s="41"/>
      <c r="I64" s="41">
        <v>0.88139999999999996</v>
      </c>
      <c r="J64" s="41">
        <v>0.88139999999999996</v>
      </c>
      <c r="K64" s="10"/>
    </row>
    <row r="65" spans="1:11" x14ac:dyDescent="0.2">
      <c r="A65" s="10"/>
      <c r="B65" s="47">
        <v>5</v>
      </c>
      <c r="C65" s="41">
        <v>0.88139999999999996</v>
      </c>
      <c r="D65" s="41">
        <v>0.88139999999999996</v>
      </c>
      <c r="E65" s="41">
        <v>0.88139999999999996</v>
      </c>
      <c r="F65" s="41">
        <v>0.88139999999999996</v>
      </c>
      <c r="G65" s="41"/>
      <c r="H65" s="41"/>
      <c r="I65" s="41">
        <v>0.88139999999999996</v>
      </c>
      <c r="J65" s="41">
        <v>0.88139999999999996</v>
      </c>
      <c r="K65" s="10"/>
    </row>
    <row r="66" spans="1:11" x14ac:dyDescent="0.2">
      <c r="A66" s="10"/>
      <c r="B66" s="38">
        <v>4</v>
      </c>
      <c r="C66" s="37">
        <v>0.87429999999999997</v>
      </c>
      <c r="D66" s="37">
        <v>0.87429999999999997</v>
      </c>
      <c r="E66" s="37">
        <v>0.87429999999999997</v>
      </c>
      <c r="F66" s="37">
        <v>0.87429999999999997</v>
      </c>
      <c r="G66" s="37"/>
      <c r="H66" s="37"/>
      <c r="I66" s="37">
        <v>0.87429999999999997</v>
      </c>
      <c r="J66" s="37">
        <v>0.87429999999999997</v>
      </c>
      <c r="K66" s="10"/>
    </row>
    <row r="67" spans="1:11" x14ac:dyDescent="0.2">
      <c r="A67" s="10"/>
      <c r="B67" s="38">
        <v>3</v>
      </c>
      <c r="C67" s="37">
        <v>0.87429999999999997</v>
      </c>
      <c r="D67" s="37">
        <v>0.87429999999999997</v>
      </c>
      <c r="E67" s="37">
        <v>0.87429999999999997</v>
      </c>
      <c r="F67" s="37">
        <v>0.87429999999999997</v>
      </c>
      <c r="G67" s="37"/>
      <c r="H67" s="37"/>
      <c r="I67" s="37">
        <v>0.87429999999999997</v>
      </c>
      <c r="J67" s="37">
        <v>0.87429999999999997</v>
      </c>
      <c r="K67" s="10"/>
    </row>
    <row r="68" spans="1:11" x14ac:dyDescent="0.2">
      <c r="A68" s="10"/>
      <c r="B68" s="38" t="s">
        <v>16</v>
      </c>
      <c r="C68" s="37">
        <v>0.87429999999999997</v>
      </c>
      <c r="D68" s="37">
        <v>0.87429999999999997</v>
      </c>
      <c r="E68" s="37">
        <v>0.87429999999999997</v>
      </c>
      <c r="F68" s="37">
        <v>0.87429999999999997</v>
      </c>
      <c r="G68" s="37"/>
      <c r="H68" s="37"/>
      <c r="I68" s="37">
        <v>0.87429999999999997</v>
      </c>
      <c r="J68" s="37">
        <v>0.87429999999999997</v>
      </c>
      <c r="K68" s="10"/>
    </row>
    <row r="69" spans="1:11" x14ac:dyDescent="0.2">
      <c r="A69" s="10"/>
      <c r="B69" s="38">
        <v>2</v>
      </c>
      <c r="C69" s="37">
        <v>0.87429999999999997</v>
      </c>
      <c r="D69" s="37">
        <v>0.87429999999999997</v>
      </c>
      <c r="E69" s="37">
        <v>0.87429999999999997</v>
      </c>
      <c r="F69" s="37">
        <v>0.87429999999999997</v>
      </c>
      <c r="G69" s="37"/>
      <c r="H69" s="37"/>
      <c r="I69" s="37">
        <v>0.87429999999999997</v>
      </c>
      <c r="J69" s="37">
        <v>0.87429999999999997</v>
      </c>
      <c r="K69" s="10"/>
    </row>
    <row r="70" spans="1:11" x14ac:dyDescent="0.2">
      <c r="A70" s="10"/>
      <c r="B70" s="39">
        <v>1</v>
      </c>
      <c r="C70" s="37"/>
      <c r="D70" s="37">
        <v>0.87429999999999997</v>
      </c>
      <c r="E70" s="37">
        <v>0.87429999999999997</v>
      </c>
      <c r="F70" s="37">
        <v>0.87429999999999997</v>
      </c>
      <c r="G70" s="37"/>
      <c r="H70" s="37"/>
      <c r="I70" s="37">
        <v>0.87429999999999997</v>
      </c>
      <c r="J70" s="37">
        <v>0.87429999999999997</v>
      </c>
      <c r="K70" s="10"/>
    </row>
    <row r="71" spans="1:11" x14ac:dyDescent="0.2">
      <c r="A71" s="10"/>
      <c r="B71" s="10"/>
      <c r="C71" s="10"/>
      <c r="D71" s="10"/>
      <c r="E71" s="10"/>
      <c r="F71" s="10"/>
      <c r="G71" s="10"/>
      <c r="H71" s="10"/>
      <c r="I71" s="10"/>
      <c r="J71" s="10"/>
      <c r="K71" s="10"/>
    </row>
  </sheetData>
  <mergeCells count="8">
    <mergeCell ref="AH21:AP21"/>
    <mergeCell ref="B43:C43"/>
    <mergeCell ref="B50:J50"/>
    <mergeCell ref="B8:C8"/>
    <mergeCell ref="B19:C19"/>
    <mergeCell ref="B21:J21"/>
    <mergeCell ref="M21:U21"/>
    <mergeCell ref="W21:AE21"/>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4"/>
  <sheetViews>
    <sheetView zoomScaleNormal="100" workbookViewId="0">
      <selection activeCell="M8" sqref="M8"/>
    </sheetView>
  </sheetViews>
  <sheetFormatPr baseColWidth="10" defaultColWidth="9.140625" defaultRowHeight="12" x14ac:dyDescent="0.2"/>
  <cols>
    <col min="1" max="1" width="2" style="1" customWidth="1"/>
    <col min="2" max="2" width="17.85546875" style="1" bestFit="1" customWidth="1"/>
    <col min="3" max="3" width="9.28515625" style="1" bestFit="1" customWidth="1"/>
    <col min="4" max="6" width="7" style="1" bestFit="1" customWidth="1"/>
    <col min="7" max="8" width="7.28515625" style="1" bestFit="1" customWidth="1"/>
    <col min="9" max="10" width="7"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7" style="1" bestFit="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5" x14ac:dyDescent="0.2">
      <c r="B1" s="71" t="s">
        <v>30</v>
      </c>
      <c r="C1" s="73">
        <v>45117</v>
      </c>
      <c r="D1" s="74" t="s">
        <v>32</v>
      </c>
    </row>
    <row r="2" spans="1:45" x14ac:dyDescent="0.2">
      <c r="C2" s="73">
        <v>45117</v>
      </c>
      <c r="D2" s="71" t="s">
        <v>35</v>
      </c>
      <c r="E2" s="71"/>
      <c r="F2" s="71"/>
      <c r="G2" s="71"/>
      <c r="H2" s="71"/>
      <c r="I2" s="71"/>
      <c r="J2" s="71"/>
      <c r="K2" s="71"/>
      <c r="L2" s="71"/>
      <c r="M2" s="71"/>
      <c r="N2" s="71"/>
      <c r="O2" s="71"/>
      <c r="P2" s="71"/>
    </row>
    <row r="3" spans="1:45" x14ac:dyDescent="0.2">
      <c r="C3" s="73">
        <v>45117</v>
      </c>
      <c r="D3" s="71" t="s">
        <v>33</v>
      </c>
      <c r="E3" s="71"/>
      <c r="F3" s="71"/>
      <c r="G3" s="71"/>
      <c r="H3" s="71"/>
      <c r="I3" s="71"/>
      <c r="J3" s="71"/>
      <c r="K3" s="71"/>
      <c r="L3" s="71"/>
      <c r="M3" s="71"/>
      <c r="N3" s="71"/>
      <c r="O3" s="71"/>
      <c r="P3" s="71"/>
    </row>
    <row r="4" spans="1:45" x14ac:dyDescent="0.2">
      <c r="C4" s="73">
        <v>45825</v>
      </c>
      <c r="D4" s="71" t="s">
        <v>51</v>
      </c>
      <c r="E4" s="71"/>
      <c r="F4" s="71"/>
      <c r="G4" s="71"/>
      <c r="H4" s="71"/>
      <c r="I4" s="71"/>
      <c r="J4" s="71"/>
      <c r="K4" s="71"/>
      <c r="L4" s="71"/>
      <c r="M4" s="71"/>
      <c r="N4" s="71"/>
      <c r="O4" s="71"/>
      <c r="P4" s="71"/>
    </row>
    <row r="6" spans="1:45" x14ac:dyDescent="0.2">
      <c r="A6" s="10"/>
      <c r="B6" s="10"/>
      <c r="C6" s="10"/>
      <c r="D6" s="10"/>
      <c r="E6" s="10"/>
      <c r="F6" s="10"/>
      <c r="G6" s="10"/>
      <c r="H6" s="10"/>
      <c r="I6" s="10"/>
      <c r="J6" s="10"/>
      <c r="K6" s="10"/>
      <c r="AG6" s="50"/>
      <c r="AH6" s="50"/>
      <c r="AI6" s="50"/>
      <c r="AJ6" s="50"/>
      <c r="AK6" s="50"/>
      <c r="AL6" s="50"/>
      <c r="AM6" s="50"/>
      <c r="AN6" s="50"/>
      <c r="AO6" s="50"/>
      <c r="AP6" s="50"/>
      <c r="AQ6" s="50"/>
    </row>
    <row r="7" spans="1:45" x14ac:dyDescent="0.2">
      <c r="A7" s="10"/>
      <c r="B7" s="60" t="s">
        <v>25</v>
      </c>
      <c r="C7" s="60"/>
      <c r="D7" s="10"/>
      <c r="E7" s="10"/>
      <c r="F7" s="10"/>
      <c r="G7" s="10"/>
      <c r="H7" s="10"/>
      <c r="I7" s="10"/>
      <c r="J7" s="10"/>
      <c r="K7" s="10"/>
      <c r="AG7" s="50"/>
      <c r="AH7" s="49" t="s">
        <v>21</v>
      </c>
      <c r="AI7" s="50"/>
      <c r="AJ7" s="50"/>
      <c r="AK7" s="50"/>
      <c r="AL7" s="50"/>
      <c r="AM7" s="50"/>
      <c r="AN7" s="50"/>
      <c r="AO7" s="50"/>
      <c r="AP7" s="50"/>
      <c r="AQ7" s="50"/>
    </row>
    <row r="8" spans="1:45" x14ac:dyDescent="0.2">
      <c r="A8" s="10"/>
      <c r="B8" s="60"/>
      <c r="C8" s="60"/>
      <c r="D8" s="10"/>
      <c r="E8" s="10"/>
      <c r="F8" s="10"/>
      <c r="G8" s="10"/>
      <c r="H8" s="10"/>
      <c r="I8" s="10"/>
      <c r="J8" s="10"/>
      <c r="K8" s="10"/>
      <c r="AG8" s="50"/>
      <c r="AH8" s="49"/>
      <c r="AI8" s="50"/>
      <c r="AJ8" s="50"/>
      <c r="AK8" s="50"/>
      <c r="AL8" s="50"/>
      <c r="AM8" s="50"/>
      <c r="AN8" s="50"/>
      <c r="AO8" s="50"/>
      <c r="AP8" s="50"/>
      <c r="AQ8" s="50"/>
    </row>
    <row r="9" spans="1:45" ht="24" customHeight="1" x14ac:dyDescent="0.2">
      <c r="A9" s="10"/>
      <c r="B9" s="91" t="s">
        <v>26</v>
      </c>
      <c r="C9" s="91"/>
      <c r="D9" s="10"/>
      <c r="E9" s="10"/>
      <c r="F9" s="10"/>
      <c r="G9" s="10"/>
      <c r="H9" s="10"/>
      <c r="I9" s="10"/>
      <c r="J9" s="10"/>
      <c r="K9" s="10"/>
      <c r="AG9" s="50"/>
      <c r="AH9" s="49"/>
      <c r="AI9" s="50"/>
      <c r="AJ9" s="50"/>
      <c r="AK9" s="50"/>
      <c r="AL9" s="50"/>
      <c r="AM9" s="50"/>
      <c r="AN9" s="50"/>
      <c r="AO9" s="50"/>
      <c r="AP9" s="50"/>
      <c r="AQ9" s="50"/>
    </row>
    <row r="10" spans="1:45" x14ac:dyDescent="0.2">
      <c r="A10" s="10"/>
      <c r="B10" s="60"/>
      <c r="C10" s="60"/>
      <c r="D10" s="10"/>
      <c r="E10" s="10"/>
      <c r="F10" s="10"/>
      <c r="G10" s="10"/>
      <c r="H10" s="10"/>
      <c r="I10" s="10"/>
      <c r="J10" s="10"/>
      <c r="K10" s="10"/>
      <c r="AG10" s="50"/>
      <c r="AH10" s="50"/>
      <c r="AI10" s="50"/>
      <c r="AJ10" s="50"/>
      <c r="AK10" s="50"/>
      <c r="AL10" s="50"/>
      <c r="AM10" s="50"/>
      <c r="AN10" s="50"/>
      <c r="AO10" s="50"/>
      <c r="AP10" s="50"/>
      <c r="AQ10" s="50"/>
    </row>
    <row r="11" spans="1:45" ht="36" x14ac:dyDescent="0.2">
      <c r="A11" s="10"/>
      <c r="B11" s="53" t="s">
        <v>22</v>
      </c>
      <c r="C11" s="54" t="s">
        <v>17</v>
      </c>
      <c r="D11" s="10"/>
      <c r="E11" s="10"/>
      <c r="F11" s="10"/>
      <c r="G11" s="10"/>
      <c r="H11" s="10"/>
      <c r="I11" s="10"/>
      <c r="J11" s="10"/>
      <c r="K11" s="10"/>
      <c r="AG11" s="50"/>
      <c r="AH11" s="50"/>
      <c r="AI11" s="50"/>
      <c r="AJ11" s="50"/>
      <c r="AK11" s="50"/>
      <c r="AL11" s="50"/>
      <c r="AM11" s="50"/>
      <c r="AN11" s="50"/>
      <c r="AO11" s="50"/>
      <c r="AP11" s="50"/>
      <c r="AQ11" s="50"/>
    </row>
    <row r="12" spans="1:45" x14ac:dyDescent="0.2">
      <c r="A12" s="10"/>
      <c r="B12" s="4" t="s">
        <v>0</v>
      </c>
      <c r="C12" s="5">
        <v>1</v>
      </c>
      <c r="D12" s="10"/>
      <c r="E12" s="10"/>
      <c r="F12" s="10"/>
      <c r="G12" s="10"/>
      <c r="H12" s="10"/>
      <c r="I12" s="10"/>
      <c r="J12" s="10"/>
      <c r="K12" s="10"/>
      <c r="AG12" s="50"/>
      <c r="AH12" s="50"/>
      <c r="AI12" s="50"/>
      <c r="AJ12" s="50"/>
      <c r="AK12" s="50"/>
      <c r="AL12" s="50"/>
      <c r="AM12" s="50"/>
      <c r="AN12" s="50"/>
      <c r="AO12" s="50"/>
      <c r="AP12" s="50"/>
      <c r="AQ12" s="50"/>
      <c r="AS12" s="51"/>
    </row>
    <row r="13" spans="1:45" x14ac:dyDescent="0.2">
      <c r="A13" s="10"/>
      <c r="B13" s="10"/>
      <c r="C13" s="82"/>
      <c r="D13" s="10"/>
      <c r="E13" s="10"/>
      <c r="F13" s="10"/>
      <c r="G13" s="10"/>
      <c r="H13" s="10"/>
      <c r="I13" s="10"/>
      <c r="J13" s="10"/>
      <c r="K13" s="10"/>
      <c r="AG13" s="50"/>
      <c r="AH13" s="50"/>
      <c r="AI13" s="50"/>
      <c r="AJ13" s="50"/>
      <c r="AK13" s="50"/>
      <c r="AL13" s="50"/>
      <c r="AM13" s="50"/>
      <c r="AN13" s="50"/>
      <c r="AO13" s="50"/>
      <c r="AP13" s="50"/>
      <c r="AQ13" s="50"/>
      <c r="AS13" s="51"/>
    </row>
    <row r="14" spans="1:45" ht="60" x14ac:dyDescent="0.2">
      <c r="A14" s="10"/>
      <c r="B14" s="83" t="s">
        <v>52</v>
      </c>
      <c r="C14" s="54" t="s">
        <v>17</v>
      </c>
      <c r="D14" s="10"/>
      <c r="E14" s="10"/>
      <c r="F14" s="10"/>
      <c r="G14" s="10"/>
      <c r="H14" s="10"/>
      <c r="I14" s="10"/>
      <c r="J14" s="10"/>
      <c r="K14" s="10"/>
      <c r="AG14" s="50"/>
      <c r="AH14" s="50"/>
      <c r="AI14" s="50"/>
      <c r="AJ14" s="50"/>
      <c r="AK14" s="50"/>
      <c r="AL14" s="50"/>
      <c r="AM14" s="50"/>
      <c r="AN14" s="50"/>
      <c r="AO14" s="50"/>
      <c r="AP14" s="50"/>
      <c r="AQ14" s="50"/>
      <c r="AS14" s="51"/>
    </row>
    <row r="15" spans="1:45" x14ac:dyDescent="0.2">
      <c r="A15" s="10"/>
      <c r="B15" s="4" t="s">
        <v>0</v>
      </c>
      <c r="C15" s="5">
        <v>1</v>
      </c>
      <c r="D15" s="10"/>
      <c r="E15" s="10"/>
      <c r="F15" s="10"/>
      <c r="G15" s="10"/>
      <c r="H15" s="10"/>
      <c r="I15" s="10"/>
      <c r="J15" s="10"/>
      <c r="K15" s="10"/>
      <c r="AG15" s="50"/>
      <c r="AH15" s="50"/>
      <c r="AI15" s="50"/>
      <c r="AJ15" s="50"/>
      <c r="AK15" s="50"/>
      <c r="AL15" s="50"/>
      <c r="AM15" s="50"/>
      <c r="AN15" s="50"/>
      <c r="AO15" s="50"/>
      <c r="AP15" s="50"/>
      <c r="AQ15" s="50"/>
      <c r="AS15" s="51"/>
    </row>
    <row r="16" spans="1:45" x14ac:dyDescent="0.2">
      <c r="A16" s="10"/>
      <c r="B16" s="10"/>
      <c r="C16" s="10"/>
      <c r="D16" s="10"/>
      <c r="E16" s="10"/>
      <c r="F16" s="10"/>
      <c r="G16" s="10"/>
      <c r="H16" s="10"/>
      <c r="I16" s="10"/>
      <c r="J16" s="10"/>
      <c r="K16" s="10"/>
      <c r="AG16" s="50"/>
      <c r="AH16" s="50"/>
      <c r="AI16" s="50"/>
      <c r="AJ16" s="50"/>
      <c r="AK16" s="50"/>
      <c r="AL16" s="50"/>
      <c r="AM16" s="50"/>
      <c r="AN16" s="50"/>
      <c r="AO16" s="50"/>
      <c r="AP16" s="50"/>
      <c r="AQ16" s="50"/>
    </row>
    <row r="17" spans="1:45" ht="24" x14ac:dyDescent="0.2">
      <c r="A17" s="10"/>
      <c r="B17" s="53" t="s">
        <v>27</v>
      </c>
      <c r="C17" s="54" t="s">
        <v>17</v>
      </c>
      <c r="D17" s="10"/>
      <c r="E17" s="10"/>
      <c r="F17" s="10"/>
      <c r="G17" s="10"/>
      <c r="H17" s="10"/>
      <c r="I17" s="10"/>
      <c r="J17" s="10"/>
      <c r="K17" s="10"/>
      <c r="AG17" s="50"/>
      <c r="AH17" s="50"/>
      <c r="AI17" s="50"/>
      <c r="AJ17" s="50"/>
      <c r="AK17" s="50"/>
      <c r="AL17" s="50"/>
      <c r="AM17" s="50"/>
      <c r="AN17" s="50"/>
      <c r="AO17" s="50"/>
      <c r="AP17" s="50"/>
      <c r="AQ17" s="50"/>
    </row>
    <row r="18" spans="1:45" x14ac:dyDescent="0.2">
      <c r="A18" s="10"/>
      <c r="B18" s="4" t="s">
        <v>23</v>
      </c>
      <c r="C18" s="48">
        <v>3.0599999999999999E-2</v>
      </c>
      <c r="D18" s="10"/>
      <c r="E18" s="10"/>
      <c r="F18" s="10"/>
      <c r="G18" s="10"/>
      <c r="H18" s="10"/>
      <c r="I18" s="10"/>
      <c r="J18" s="10"/>
      <c r="K18" s="10"/>
      <c r="AG18" s="50"/>
      <c r="AH18" s="50"/>
      <c r="AI18" s="50"/>
      <c r="AJ18" s="50"/>
      <c r="AK18" s="50"/>
      <c r="AL18" s="50"/>
      <c r="AM18" s="50"/>
      <c r="AN18" s="50"/>
      <c r="AO18" s="50"/>
      <c r="AP18" s="50"/>
      <c r="AQ18" s="50"/>
    </row>
    <row r="19" spans="1:45" x14ac:dyDescent="0.2">
      <c r="A19" s="10"/>
      <c r="B19" s="10"/>
      <c r="C19" s="10"/>
      <c r="D19" s="10"/>
      <c r="E19" s="10"/>
      <c r="F19" s="10"/>
      <c r="G19" s="10"/>
      <c r="H19" s="10"/>
      <c r="I19" s="10"/>
      <c r="J19" s="10"/>
      <c r="K19" s="10"/>
      <c r="AG19" s="50"/>
      <c r="AH19" s="50"/>
      <c r="AI19" s="50"/>
      <c r="AJ19" s="50"/>
      <c r="AK19" s="50"/>
      <c r="AL19" s="50"/>
      <c r="AM19" s="50"/>
      <c r="AN19" s="50"/>
      <c r="AO19" s="50"/>
      <c r="AP19" s="50"/>
      <c r="AQ19" s="50"/>
    </row>
    <row r="20" spans="1:45" ht="29.25" customHeight="1" x14ac:dyDescent="0.2">
      <c r="A20" s="10"/>
      <c r="B20" s="91" t="s">
        <v>28</v>
      </c>
      <c r="C20" s="91"/>
      <c r="D20" s="10"/>
      <c r="E20" s="10"/>
      <c r="F20" s="10"/>
      <c r="G20" s="10"/>
      <c r="H20" s="10"/>
      <c r="I20" s="10"/>
      <c r="J20" s="10"/>
      <c r="K20" s="10"/>
      <c r="AG20" s="56"/>
      <c r="AH20" s="55"/>
      <c r="AI20" s="56"/>
      <c r="AJ20" s="56"/>
      <c r="AK20" s="56"/>
      <c r="AL20" s="56"/>
      <c r="AM20" s="56"/>
      <c r="AN20" s="56"/>
      <c r="AO20" s="56"/>
      <c r="AP20" s="56"/>
      <c r="AQ20" s="56"/>
    </row>
    <row r="21" spans="1:45" x14ac:dyDescent="0.2">
      <c r="A21" s="10"/>
      <c r="B21" s="64"/>
      <c r="C21" s="65"/>
      <c r="D21" s="10"/>
      <c r="E21" s="10"/>
      <c r="F21" s="10"/>
      <c r="G21" s="10"/>
      <c r="H21" s="10"/>
      <c r="I21" s="10"/>
      <c r="J21" s="10"/>
      <c r="K21" s="10"/>
      <c r="AG21" s="56"/>
      <c r="AH21" s="56"/>
      <c r="AI21" s="56"/>
      <c r="AJ21" s="56"/>
      <c r="AK21" s="56"/>
      <c r="AL21" s="56"/>
      <c r="AM21" s="56"/>
      <c r="AN21" s="56"/>
      <c r="AO21" s="56"/>
      <c r="AP21" s="56"/>
      <c r="AQ21" s="56"/>
      <c r="AR21" s="51"/>
      <c r="AS21" s="51"/>
    </row>
    <row r="22" spans="1:45" x14ac:dyDescent="0.2">
      <c r="A22" s="10"/>
      <c r="B22" s="88" t="s">
        <v>24</v>
      </c>
      <c r="C22" s="90"/>
      <c r="D22" s="90"/>
      <c r="E22" s="90"/>
      <c r="F22" s="90"/>
      <c r="G22" s="90"/>
      <c r="H22" s="90"/>
      <c r="I22" s="90"/>
      <c r="J22" s="89"/>
      <c r="K22" s="10"/>
      <c r="M22" s="92" t="s">
        <v>34</v>
      </c>
      <c r="N22" s="93"/>
      <c r="O22" s="93"/>
      <c r="P22" s="93"/>
      <c r="Q22" s="93"/>
      <c r="R22" s="93"/>
      <c r="S22" s="93"/>
      <c r="T22" s="93"/>
      <c r="U22" s="94"/>
      <c r="W22" s="92" t="s">
        <v>29</v>
      </c>
      <c r="X22" s="93"/>
      <c r="Y22" s="93"/>
      <c r="Z22" s="93"/>
      <c r="AA22" s="93"/>
      <c r="AB22" s="93"/>
      <c r="AC22" s="93"/>
      <c r="AD22" s="93"/>
      <c r="AE22" s="94"/>
      <c r="AG22" s="56"/>
      <c r="AH22" s="85" t="s">
        <v>19</v>
      </c>
      <c r="AI22" s="86"/>
      <c r="AJ22" s="86"/>
      <c r="AK22" s="86"/>
      <c r="AL22" s="86"/>
      <c r="AM22" s="86"/>
      <c r="AN22" s="86"/>
      <c r="AO22" s="86"/>
      <c r="AP22" s="87"/>
      <c r="AQ22" s="56"/>
      <c r="AR22" s="51"/>
      <c r="AS22" s="51"/>
    </row>
    <row r="23" spans="1:45" x14ac:dyDescent="0.2">
      <c r="A23" s="10"/>
      <c r="B23" s="29" t="s">
        <v>3</v>
      </c>
      <c r="C23" s="57" t="s">
        <v>4</v>
      </c>
      <c r="D23" s="58" t="s">
        <v>5</v>
      </c>
      <c r="E23" s="57" t="s">
        <v>6</v>
      </c>
      <c r="F23" s="58" t="s">
        <v>7</v>
      </c>
      <c r="G23" s="58" t="s">
        <v>8</v>
      </c>
      <c r="H23" s="58" t="s">
        <v>9</v>
      </c>
      <c r="I23" s="57" t="s">
        <v>10</v>
      </c>
      <c r="J23" s="59" t="s">
        <v>11</v>
      </c>
      <c r="K23" s="10"/>
      <c r="M23" s="11" t="s">
        <v>3</v>
      </c>
      <c r="N23" s="12" t="s">
        <v>4</v>
      </c>
      <c r="O23" s="13" t="s">
        <v>5</v>
      </c>
      <c r="P23" s="12" t="s">
        <v>6</v>
      </c>
      <c r="Q23" s="13" t="s">
        <v>7</v>
      </c>
      <c r="R23" s="13" t="s">
        <v>8</v>
      </c>
      <c r="S23" s="13" t="s">
        <v>9</v>
      </c>
      <c r="T23" s="12" t="s">
        <v>10</v>
      </c>
      <c r="U23" s="14" t="s">
        <v>11</v>
      </c>
      <c r="W23" s="11" t="s">
        <v>3</v>
      </c>
      <c r="X23" s="12" t="s">
        <v>4</v>
      </c>
      <c r="Y23" s="13" t="s">
        <v>5</v>
      </c>
      <c r="Z23" s="12" t="s">
        <v>6</v>
      </c>
      <c r="AA23" s="13" t="s">
        <v>7</v>
      </c>
      <c r="AB23" s="13" t="s">
        <v>8</v>
      </c>
      <c r="AC23" s="13" t="s">
        <v>9</v>
      </c>
      <c r="AD23" s="12" t="s">
        <v>10</v>
      </c>
      <c r="AE23" s="14" t="s">
        <v>11</v>
      </c>
      <c r="AG23" s="56"/>
      <c r="AH23" s="11" t="s">
        <v>3</v>
      </c>
      <c r="AI23" s="12" t="s">
        <v>4</v>
      </c>
      <c r="AJ23" s="13" t="s">
        <v>5</v>
      </c>
      <c r="AK23" s="12" t="s">
        <v>6</v>
      </c>
      <c r="AL23" s="13" t="s">
        <v>7</v>
      </c>
      <c r="AM23" s="13" t="s">
        <v>8</v>
      </c>
      <c r="AN23" s="13" t="s">
        <v>9</v>
      </c>
      <c r="AO23" s="12" t="s">
        <v>10</v>
      </c>
      <c r="AP23" s="14" t="s">
        <v>11</v>
      </c>
      <c r="AQ23" s="56"/>
      <c r="AR23" s="51"/>
      <c r="AS23" s="51"/>
    </row>
    <row r="24" spans="1:45" x14ac:dyDescent="0.2">
      <c r="A24" s="10"/>
      <c r="B24" s="15" t="s">
        <v>12</v>
      </c>
      <c r="C24" s="16">
        <v>6122.63</v>
      </c>
      <c r="D24" s="17">
        <v>6795.9</v>
      </c>
      <c r="E24" s="16">
        <v>7434.88</v>
      </c>
      <c r="F24" s="18">
        <v>7853.95</v>
      </c>
      <c r="G24" s="19"/>
      <c r="H24" s="19"/>
      <c r="I24" s="20">
        <v>7957.04</v>
      </c>
      <c r="J24" s="20"/>
      <c r="K24" s="10"/>
      <c r="M24" s="15" t="s">
        <v>12</v>
      </c>
      <c r="N24" s="21">
        <f t="shared" ref="N24:N42" si="0">C24*$C$12</f>
        <v>6122.63</v>
      </c>
      <c r="O24" s="21">
        <f t="shared" ref="O24:O42" si="1">D24*$C$12</f>
        <v>6795.9</v>
      </c>
      <c r="P24" s="21">
        <f t="shared" ref="P24:P42" si="2">E24*$C$12</f>
        <v>7434.88</v>
      </c>
      <c r="Q24" s="21">
        <f t="shared" ref="Q24:Q42" si="3">F24*$C$12</f>
        <v>7853.95</v>
      </c>
      <c r="R24" s="21">
        <f t="shared" ref="R24:R42" si="4">G24*$C$12</f>
        <v>0</v>
      </c>
      <c r="S24" s="21">
        <f t="shared" ref="S24:S42" si="5">H24*$C$12</f>
        <v>0</v>
      </c>
      <c r="T24" s="21">
        <f t="shared" ref="T24:T42" si="6">I24*$C$12</f>
        <v>7957.04</v>
      </c>
      <c r="U24" s="21">
        <f t="shared" ref="U24:U42" si="7">J24*$C$12</f>
        <v>0</v>
      </c>
      <c r="W24" s="15" t="s">
        <v>12</v>
      </c>
      <c r="X24" s="22">
        <f>IF(N24&gt;$B$50,$C$51,IF(N24&gt;$B$49,$C$50,IF(N24&gt;$B$48,$C$49,IF(N24&gt;$B$47,$C$48,IF(N24&gt;$B$46,$C$47,IF(N24&gt;0,$C$46,0))))))</f>
        <v>0.17799999999999999</v>
      </c>
      <c r="Y24" s="22">
        <f t="shared" ref="Y24:AE39" si="8">IF(O24&gt;$B$50,$C$51,IF(O24&gt;$B$49,$C$50,IF(O24&gt;$B$48,$C$49,IF(O24&gt;$B$47,$C$48,IF(O24&gt;$B$46,$C$47,IF(O24&gt;0,$C$46,0))))))</f>
        <v>0.17799999999999999</v>
      </c>
      <c r="Z24" s="22">
        <f t="shared" si="8"/>
        <v>1262.6500000000001</v>
      </c>
      <c r="AA24" s="22">
        <f t="shared" si="8"/>
        <v>1262.6500000000001</v>
      </c>
      <c r="AB24" s="22">
        <f t="shared" si="8"/>
        <v>0</v>
      </c>
      <c r="AC24" s="22">
        <f t="shared" si="8"/>
        <v>0</v>
      </c>
      <c r="AD24" s="22">
        <f t="shared" si="8"/>
        <v>1262.6500000000001</v>
      </c>
      <c r="AE24" s="22">
        <f t="shared" si="8"/>
        <v>0</v>
      </c>
      <c r="AG24" s="56"/>
      <c r="AH24" s="15" t="s">
        <v>12</v>
      </c>
      <c r="AI24" s="21">
        <f>IF(X24&lt;1, (12*C24+C24*C55)* (1+$C$18+X24)*$C$12*$C$15/12, (( 12*C24+C24*C55)* (1+$C$18)+12*X24)*$C$12*$C$15/12)</f>
        <v>7600.4071508362831</v>
      </c>
      <c r="AJ24" s="21">
        <f t="shared" ref="AJ24:AP39" si="9">IF(Y24&lt;1, (12*D24+D24*D55)* (1+$C$18+Y24)*$C$12*$C$15/12, (( 12*D24+D24*D55)* (1+$C$18)+12*Y24)*$C$12*$C$15/12)</f>
        <v>8436.1797064934981</v>
      </c>
      <c r="AK24" s="21">
        <f t="shared" si="9"/>
        <v>9132.751877816534</v>
      </c>
      <c r="AL24" s="21">
        <f t="shared" si="9"/>
        <v>9576.3533339175829</v>
      </c>
      <c r="AM24" s="21">
        <f t="shared" si="9"/>
        <v>0</v>
      </c>
      <c r="AN24" s="21">
        <f t="shared" si="9"/>
        <v>0</v>
      </c>
      <c r="AO24" s="21">
        <f t="shared" si="9"/>
        <v>9685.4780007022655</v>
      </c>
      <c r="AP24" s="21">
        <f t="shared" si="9"/>
        <v>0</v>
      </c>
      <c r="AQ24" s="56"/>
      <c r="AR24" s="51"/>
      <c r="AS24" s="51"/>
    </row>
    <row r="25" spans="1:45" x14ac:dyDescent="0.2">
      <c r="A25" s="10"/>
      <c r="B25" s="15">
        <v>15</v>
      </c>
      <c r="C25" s="16">
        <v>5017.3100000000004</v>
      </c>
      <c r="D25" s="17">
        <v>5394.35</v>
      </c>
      <c r="E25" s="16">
        <v>5593.59</v>
      </c>
      <c r="F25" s="16">
        <v>6301.27</v>
      </c>
      <c r="G25" s="20"/>
      <c r="H25" s="20"/>
      <c r="I25" s="20">
        <v>6837.15</v>
      </c>
      <c r="J25" s="20">
        <v>7042.26</v>
      </c>
      <c r="K25" s="10"/>
      <c r="M25" s="15">
        <v>15</v>
      </c>
      <c r="N25" s="23">
        <f t="shared" si="0"/>
        <v>5017.3100000000004</v>
      </c>
      <c r="O25" s="23">
        <f t="shared" si="1"/>
        <v>5394.35</v>
      </c>
      <c r="P25" s="23">
        <f t="shared" si="2"/>
        <v>5593.59</v>
      </c>
      <c r="Q25" s="23">
        <f t="shared" si="3"/>
        <v>6301.27</v>
      </c>
      <c r="R25" s="23">
        <f t="shared" si="4"/>
        <v>0</v>
      </c>
      <c r="S25" s="23">
        <f t="shared" si="5"/>
        <v>0</v>
      </c>
      <c r="T25" s="23">
        <f t="shared" si="6"/>
        <v>6837.15</v>
      </c>
      <c r="U25" s="23">
        <f t="shared" si="7"/>
        <v>7042.26</v>
      </c>
      <c r="W25" s="15">
        <v>15</v>
      </c>
      <c r="X25" s="22">
        <f t="shared" ref="X25:AE42" si="10">IF(N25&gt;$B$50,$C$51,IF(N25&gt;$B$49,$C$50,IF(N25&gt;$B$48,$C$49,IF(N25&gt;$B$47,$C$48,IF(N25&gt;$B$46,$C$47,IF(N25&gt;0,$C$46,0))))))</f>
        <v>0.17799999999999999</v>
      </c>
      <c r="Y25" s="22">
        <f t="shared" si="8"/>
        <v>0.17799999999999999</v>
      </c>
      <c r="Z25" s="22">
        <f t="shared" si="8"/>
        <v>0.17799999999999999</v>
      </c>
      <c r="AA25" s="22">
        <f t="shared" si="8"/>
        <v>0.17799999999999999</v>
      </c>
      <c r="AB25" s="22">
        <f t="shared" si="8"/>
        <v>0</v>
      </c>
      <c r="AC25" s="22">
        <f t="shared" si="8"/>
        <v>0</v>
      </c>
      <c r="AD25" s="22">
        <f t="shared" si="8"/>
        <v>0.17799999999999999</v>
      </c>
      <c r="AE25" s="22">
        <f t="shared" si="8"/>
        <v>0.17799999999999999</v>
      </c>
      <c r="AG25" s="56"/>
      <c r="AH25" s="15">
        <v>15</v>
      </c>
      <c r="AI25" s="21">
        <f t="shared" ref="AI25:AI42" si="11">IF(X25&lt;1, (12*C25+C25*C56)* (1+$C$18+X25)*$C$12*$C$15/12, (( 12*C25+C25*C56)* (1+$C$18)+12*X25)*$C$12*$C$15/12)</f>
        <v>6228.3036541424817</v>
      </c>
      <c r="AJ25" s="21">
        <f t="shared" si="9"/>
        <v>6696.3472093060836</v>
      </c>
      <c r="AK25" s="21">
        <f t="shared" si="9"/>
        <v>6943.6763996593481</v>
      </c>
      <c r="AL25" s="21">
        <f t="shared" si="9"/>
        <v>7822.1642606772157</v>
      </c>
      <c r="AM25" s="21">
        <f t="shared" si="9"/>
        <v>0</v>
      </c>
      <c r="AN25" s="21">
        <f t="shared" si="9"/>
        <v>0</v>
      </c>
      <c r="AO25" s="21">
        <f t="shared" si="9"/>
        <v>8487.3859356747471</v>
      </c>
      <c r="AP25" s="21">
        <f t="shared" si="9"/>
        <v>8742.0019276108978</v>
      </c>
      <c r="AQ25" s="56"/>
      <c r="AR25" s="51"/>
      <c r="AS25" s="51"/>
    </row>
    <row r="26" spans="1:45" x14ac:dyDescent="0.2">
      <c r="A26" s="10"/>
      <c r="B26" s="15">
        <v>14</v>
      </c>
      <c r="C26" s="16">
        <v>4542.6400000000003</v>
      </c>
      <c r="D26" s="17">
        <v>4885.93</v>
      </c>
      <c r="E26" s="16">
        <v>5167.63</v>
      </c>
      <c r="F26" s="16">
        <v>5593.59</v>
      </c>
      <c r="G26" s="20"/>
      <c r="H26" s="20"/>
      <c r="I26" s="20">
        <v>6246.27</v>
      </c>
      <c r="J26" s="20">
        <v>6433.67</v>
      </c>
      <c r="K26" s="10"/>
      <c r="M26" s="15">
        <v>14</v>
      </c>
      <c r="N26" s="23">
        <f t="shared" si="0"/>
        <v>4542.6400000000003</v>
      </c>
      <c r="O26" s="23">
        <f t="shared" si="1"/>
        <v>4885.93</v>
      </c>
      <c r="P26" s="23">
        <f t="shared" si="2"/>
        <v>5167.63</v>
      </c>
      <c r="Q26" s="23">
        <f t="shared" si="3"/>
        <v>5593.59</v>
      </c>
      <c r="R26" s="23">
        <f t="shared" si="4"/>
        <v>0</v>
      </c>
      <c r="S26" s="23">
        <f t="shared" si="5"/>
        <v>0</v>
      </c>
      <c r="T26" s="23">
        <f t="shared" si="6"/>
        <v>6246.27</v>
      </c>
      <c r="U26" s="23">
        <f t="shared" si="7"/>
        <v>6433.67</v>
      </c>
      <c r="W26" s="15">
        <v>14</v>
      </c>
      <c r="X26" s="22">
        <f t="shared" si="10"/>
        <v>0.20499999999999999</v>
      </c>
      <c r="Y26" s="22">
        <f t="shared" si="8"/>
        <v>0.20499999999999999</v>
      </c>
      <c r="Z26" s="22">
        <f t="shared" si="8"/>
        <v>0.17799999999999999</v>
      </c>
      <c r="AA26" s="22">
        <f t="shared" si="8"/>
        <v>0.17799999999999999</v>
      </c>
      <c r="AB26" s="22">
        <f t="shared" si="8"/>
        <v>0</v>
      </c>
      <c r="AC26" s="22">
        <f t="shared" si="8"/>
        <v>0</v>
      </c>
      <c r="AD26" s="22">
        <f t="shared" si="8"/>
        <v>0.17799999999999999</v>
      </c>
      <c r="AE26" s="22">
        <f t="shared" si="8"/>
        <v>0.17799999999999999</v>
      </c>
      <c r="AG26" s="56"/>
      <c r="AH26" s="15">
        <v>14</v>
      </c>
      <c r="AI26" s="21">
        <f t="shared" si="11"/>
        <v>5765.0419682162674</v>
      </c>
      <c r="AJ26" s="21">
        <f t="shared" si="9"/>
        <v>6200.7096102193673</v>
      </c>
      <c r="AK26" s="21">
        <f t="shared" si="9"/>
        <v>6414.9053600946163</v>
      </c>
      <c r="AL26" s="21">
        <f t="shared" si="9"/>
        <v>6943.6763996593481</v>
      </c>
      <c r="AM26" s="21">
        <f t="shared" si="9"/>
        <v>0</v>
      </c>
      <c r="AN26" s="21">
        <f t="shared" si="9"/>
        <v>0</v>
      </c>
      <c r="AO26" s="21">
        <f t="shared" si="9"/>
        <v>7753.8892884355491</v>
      </c>
      <c r="AP26" s="21">
        <f t="shared" si="9"/>
        <v>7986.5207393098826</v>
      </c>
      <c r="AQ26" s="56"/>
      <c r="AR26" s="51"/>
      <c r="AS26" s="51"/>
    </row>
    <row r="27" spans="1:45" x14ac:dyDescent="0.2">
      <c r="A27" s="10"/>
      <c r="B27" s="15" t="s">
        <v>13</v>
      </c>
      <c r="C27" s="16"/>
      <c r="D27" s="17">
        <v>4508.07</v>
      </c>
      <c r="E27" s="16">
        <v>4748.54</v>
      </c>
      <c r="F27" s="16"/>
      <c r="G27" s="20">
        <v>5167.63</v>
      </c>
      <c r="H27" s="20">
        <v>5593.59</v>
      </c>
      <c r="I27" s="20">
        <v>6246.27</v>
      </c>
      <c r="J27" s="20">
        <v>6433.67</v>
      </c>
      <c r="K27" s="10"/>
      <c r="M27" s="15" t="s">
        <v>13</v>
      </c>
      <c r="N27" s="23">
        <f t="shared" si="0"/>
        <v>0</v>
      </c>
      <c r="O27" s="23">
        <f t="shared" si="1"/>
        <v>4508.07</v>
      </c>
      <c r="P27" s="23">
        <f t="shared" si="2"/>
        <v>4748.54</v>
      </c>
      <c r="Q27" s="23">
        <f t="shared" si="3"/>
        <v>0</v>
      </c>
      <c r="R27" s="23">
        <f t="shared" si="4"/>
        <v>5167.63</v>
      </c>
      <c r="S27" s="23">
        <f t="shared" si="5"/>
        <v>5593.59</v>
      </c>
      <c r="T27" s="23">
        <f t="shared" si="6"/>
        <v>6246.27</v>
      </c>
      <c r="U27" s="23">
        <f t="shared" si="7"/>
        <v>6433.67</v>
      </c>
      <c r="W27" s="15" t="s">
        <v>13</v>
      </c>
      <c r="X27" s="22">
        <f t="shared" si="10"/>
        <v>0</v>
      </c>
      <c r="Y27" s="22">
        <f t="shared" si="8"/>
        <v>0.20499999999999999</v>
      </c>
      <c r="Z27" s="22">
        <f t="shared" si="8"/>
        <v>0.20499999999999999</v>
      </c>
      <c r="AA27" s="22">
        <f t="shared" si="8"/>
        <v>0</v>
      </c>
      <c r="AB27" s="22">
        <f t="shared" si="8"/>
        <v>0.17799999999999999</v>
      </c>
      <c r="AC27" s="22">
        <f t="shared" si="8"/>
        <v>0.17799999999999999</v>
      </c>
      <c r="AD27" s="22">
        <f t="shared" si="8"/>
        <v>0.17799999999999999</v>
      </c>
      <c r="AE27" s="22">
        <f t="shared" si="8"/>
        <v>0.17799999999999999</v>
      </c>
      <c r="AG27" s="56"/>
      <c r="AH27" s="15" t="s">
        <v>13</v>
      </c>
      <c r="AI27" s="21">
        <f t="shared" si="11"/>
        <v>0</v>
      </c>
      <c r="AJ27" s="21">
        <f t="shared" si="9"/>
        <v>5785.8761752827004</v>
      </c>
      <c r="AK27" s="21">
        <f t="shared" si="9"/>
        <v>6094.5070625293993</v>
      </c>
      <c r="AL27" s="21">
        <f t="shared" si="9"/>
        <v>0</v>
      </c>
      <c r="AM27" s="21">
        <f t="shared" si="9"/>
        <v>6414.9053600946163</v>
      </c>
      <c r="AN27" s="21">
        <f t="shared" si="9"/>
        <v>6943.6763996593481</v>
      </c>
      <c r="AO27" s="21">
        <f t="shared" si="9"/>
        <v>7753.8892884355491</v>
      </c>
      <c r="AP27" s="21">
        <f t="shared" si="9"/>
        <v>7986.5207393098826</v>
      </c>
      <c r="AQ27" s="56"/>
      <c r="AR27" s="51"/>
      <c r="AS27" s="51"/>
    </row>
    <row r="28" spans="1:45" s="27" customFormat="1" x14ac:dyDescent="0.2">
      <c r="A28" s="10"/>
      <c r="B28" s="24">
        <v>13</v>
      </c>
      <c r="C28" s="23">
        <v>4188.38</v>
      </c>
      <c r="D28" s="25">
        <v>4508.07</v>
      </c>
      <c r="E28" s="23">
        <v>4748.54</v>
      </c>
      <c r="F28" s="23">
        <v>5215.72</v>
      </c>
      <c r="G28" s="26"/>
      <c r="H28" s="26"/>
      <c r="I28" s="26">
        <v>5861.53</v>
      </c>
      <c r="J28" s="26">
        <v>6037.38</v>
      </c>
      <c r="K28" s="10"/>
      <c r="M28" s="24">
        <v>13</v>
      </c>
      <c r="N28" s="23">
        <f t="shared" si="0"/>
        <v>4188.38</v>
      </c>
      <c r="O28" s="23">
        <f t="shared" si="1"/>
        <v>4508.07</v>
      </c>
      <c r="P28" s="23">
        <f t="shared" si="2"/>
        <v>4748.54</v>
      </c>
      <c r="Q28" s="23">
        <f t="shared" si="3"/>
        <v>5215.72</v>
      </c>
      <c r="R28" s="23">
        <f t="shared" si="4"/>
        <v>0</v>
      </c>
      <c r="S28" s="23">
        <f t="shared" si="5"/>
        <v>0</v>
      </c>
      <c r="T28" s="23">
        <f t="shared" si="6"/>
        <v>5861.53</v>
      </c>
      <c r="U28" s="23">
        <f t="shared" si="7"/>
        <v>6037.38</v>
      </c>
      <c r="W28" s="24">
        <v>13</v>
      </c>
      <c r="X28" s="22">
        <f t="shared" si="10"/>
        <v>0.20499999999999999</v>
      </c>
      <c r="Y28" s="22">
        <f t="shared" si="8"/>
        <v>0.20499999999999999</v>
      </c>
      <c r="Z28" s="22">
        <f t="shared" si="8"/>
        <v>0.20499999999999999</v>
      </c>
      <c r="AA28" s="22">
        <f t="shared" si="8"/>
        <v>0.17799999999999999</v>
      </c>
      <c r="AB28" s="22">
        <f t="shared" si="8"/>
        <v>0</v>
      </c>
      <c r="AC28" s="22">
        <f t="shared" si="8"/>
        <v>0</v>
      </c>
      <c r="AD28" s="22">
        <f t="shared" si="8"/>
        <v>0.17799999999999999</v>
      </c>
      <c r="AE28" s="22">
        <f t="shared" si="8"/>
        <v>0.17799999999999999</v>
      </c>
      <c r="AG28" s="56"/>
      <c r="AH28" s="24">
        <v>13</v>
      </c>
      <c r="AI28" s="21">
        <f t="shared" si="11"/>
        <v>5375.5704891517998</v>
      </c>
      <c r="AJ28" s="21">
        <f t="shared" si="9"/>
        <v>5785.8761752827004</v>
      </c>
      <c r="AK28" s="21">
        <f t="shared" si="9"/>
        <v>6094.5070625293993</v>
      </c>
      <c r="AL28" s="21">
        <f t="shared" si="9"/>
        <v>6547.8307177101997</v>
      </c>
      <c r="AM28" s="21">
        <f t="shared" si="9"/>
        <v>0</v>
      </c>
      <c r="AN28" s="21">
        <f t="shared" si="9"/>
        <v>0</v>
      </c>
      <c r="AO28" s="21">
        <f t="shared" si="9"/>
        <v>7358.5825517435505</v>
      </c>
      <c r="AP28" s="21">
        <f t="shared" si="9"/>
        <v>7579.3451754482985</v>
      </c>
      <c r="AQ28" s="56"/>
      <c r="AR28" s="52"/>
      <c r="AS28" s="52"/>
    </row>
    <row r="29" spans="1:45" x14ac:dyDescent="0.2">
      <c r="A29" s="10"/>
      <c r="B29" s="15">
        <v>12</v>
      </c>
      <c r="C29" s="16">
        <v>3774.86</v>
      </c>
      <c r="D29" s="17">
        <v>4040.88</v>
      </c>
      <c r="E29" s="16">
        <v>4604.26</v>
      </c>
      <c r="F29" s="16">
        <v>5098.93</v>
      </c>
      <c r="G29" s="20"/>
      <c r="H29" s="20"/>
      <c r="I29" s="20">
        <v>5737.87</v>
      </c>
      <c r="J29" s="20">
        <v>5910</v>
      </c>
      <c r="K29" s="10"/>
      <c r="M29" s="15">
        <v>12</v>
      </c>
      <c r="N29" s="23">
        <f t="shared" si="0"/>
        <v>3774.86</v>
      </c>
      <c r="O29" s="23">
        <f t="shared" si="1"/>
        <v>4040.88</v>
      </c>
      <c r="P29" s="23">
        <f t="shared" si="2"/>
        <v>4604.26</v>
      </c>
      <c r="Q29" s="23">
        <f t="shared" si="3"/>
        <v>5098.93</v>
      </c>
      <c r="R29" s="23">
        <f t="shared" si="4"/>
        <v>0</v>
      </c>
      <c r="S29" s="23">
        <f t="shared" si="5"/>
        <v>0</v>
      </c>
      <c r="T29" s="23">
        <f t="shared" si="6"/>
        <v>5737.87</v>
      </c>
      <c r="U29" s="23">
        <f t="shared" si="7"/>
        <v>5910</v>
      </c>
      <c r="W29" s="15">
        <v>12</v>
      </c>
      <c r="X29" s="22">
        <f t="shared" si="10"/>
        <v>0.20499999999999999</v>
      </c>
      <c r="Y29" s="22">
        <f t="shared" si="8"/>
        <v>0.20499999999999999</v>
      </c>
      <c r="Z29" s="22">
        <f t="shared" si="8"/>
        <v>0.20499999999999999</v>
      </c>
      <c r="AA29" s="22">
        <f t="shared" si="8"/>
        <v>0.17799999999999999</v>
      </c>
      <c r="AB29" s="22">
        <f t="shared" si="8"/>
        <v>0</v>
      </c>
      <c r="AC29" s="22">
        <f t="shared" si="8"/>
        <v>0</v>
      </c>
      <c r="AD29" s="22">
        <f t="shared" si="8"/>
        <v>0.17799999999999999</v>
      </c>
      <c r="AE29" s="22">
        <f t="shared" si="8"/>
        <v>0.17799999999999999</v>
      </c>
      <c r="AG29" s="56"/>
      <c r="AH29" s="15">
        <v>12</v>
      </c>
      <c r="AI29" s="21">
        <f t="shared" si="11"/>
        <v>4844.8388199445999</v>
      </c>
      <c r="AJ29" s="21">
        <f t="shared" si="9"/>
        <v>5186.2618191767997</v>
      </c>
      <c r="AK29" s="21">
        <f t="shared" si="9"/>
        <v>5909.3310970786006</v>
      </c>
      <c r="AL29" s="21">
        <f t="shared" si="9"/>
        <v>6401.2121972525501</v>
      </c>
      <c r="AM29" s="21">
        <f t="shared" si="9"/>
        <v>0</v>
      </c>
      <c r="AN29" s="21">
        <f t="shared" si="9"/>
        <v>0</v>
      </c>
      <c r="AO29" s="21">
        <f t="shared" si="9"/>
        <v>7203.33941243545</v>
      </c>
      <c r="AP29" s="21">
        <f t="shared" si="9"/>
        <v>7419.4319368499991</v>
      </c>
      <c r="AQ29" s="56"/>
      <c r="AR29" s="51"/>
      <c r="AS29" s="51"/>
    </row>
    <row r="30" spans="1:45" x14ac:dyDescent="0.2">
      <c r="A30" s="10"/>
      <c r="B30" s="15">
        <v>11</v>
      </c>
      <c r="C30" s="16">
        <v>3652.64</v>
      </c>
      <c r="D30" s="17">
        <v>3898.38</v>
      </c>
      <c r="E30" s="16">
        <v>4178.29</v>
      </c>
      <c r="F30" s="16">
        <v>4604.26</v>
      </c>
      <c r="G30" s="20"/>
      <c r="H30" s="20"/>
      <c r="I30" s="20">
        <v>5222.6000000000004</v>
      </c>
      <c r="J30" s="20">
        <v>5379.28</v>
      </c>
      <c r="K30" s="10"/>
      <c r="M30" s="15">
        <v>11</v>
      </c>
      <c r="N30" s="23">
        <f t="shared" si="0"/>
        <v>3652.64</v>
      </c>
      <c r="O30" s="23">
        <f t="shared" si="1"/>
        <v>3898.38</v>
      </c>
      <c r="P30" s="23">
        <f t="shared" si="2"/>
        <v>4178.29</v>
      </c>
      <c r="Q30" s="23">
        <f t="shared" si="3"/>
        <v>4604.26</v>
      </c>
      <c r="R30" s="23">
        <f t="shared" si="4"/>
        <v>0</v>
      </c>
      <c r="S30" s="23">
        <f t="shared" si="5"/>
        <v>0</v>
      </c>
      <c r="T30" s="23">
        <f t="shared" si="6"/>
        <v>5222.6000000000004</v>
      </c>
      <c r="U30" s="23">
        <f t="shared" si="7"/>
        <v>5379.28</v>
      </c>
      <c r="W30" s="15">
        <v>11</v>
      </c>
      <c r="X30" s="22">
        <f t="shared" si="10"/>
        <v>0.20499999999999999</v>
      </c>
      <c r="Y30" s="22">
        <f t="shared" si="8"/>
        <v>0.20499999999999999</v>
      </c>
      <c r="Z30" s="22">
        <f t="shared" si="8"/>
        <v>0.20499999999999999</v>
      </c>
      <c r="AA30" s="22">
        <f t="shared" si="8"/>
        <v>0.20499999999999999</v>
      </c>
      <c r="AB30" s="22">
        <f t="shared" si="8"/>
        <v>0</v>
      </c>
      <c r="AC30" s="22">
        <f t="shared" si="8"/>
        <v>0</v>
      </c>
      <c r="AD30" s="22">
        <f t="shared" si="8"/>
        <v>0.17799999999999999</v>
      </c>
      <c r="AE30" s="22">
        <f t="shared" si="8"/>
        <v>0.17799999999999999</v>
      </c>
      <c r="AG30" s="56"/>
      <c r="AH30" s="15">
        <v>11</v>
      </c>
      <c r="AI30" s="21">
        <f t="shared" si="11"/>
        <v>4792.8324569253336</v>
      </c>
      <c r="AJ30" s="21">
        <f t="shared" si="9"/>
        <v>5115.281602738999</v>
      </c>
      <c r="AK30" s="21">
        <f t="shared" si="9"/>
        <v>5482.567109391166</v>
      </c>
      <c r="AL30" s="21">
        <f t="shared" si="9"/>
        <v>6041.506080019667</v>
      </c>
      <c r="AM30" s="21">
        <f t="shared" si="9"/>
        <v>0</v>
      </c>
      <c r="AN30" s="21">
        <f t="shared" si="9"/>
        <v>0</v>
      </c>
      <c r="AO30" s="21">
        <f t="shared" si="9"/>
        <v>6703.1174888883324</v>
      </c>
      <c r="AP30" s="21">
        <f t="shared" si="9"/>
        <v>6904.2135805206663</v>
      </c>
      <c r="AQ30" s="56"/>
      <c r="AR30" s="51"/>
      <c r="AS30" s="51"/>
    </row>
    <row r="31" spans="1:45" x14ac:dyDescent="0.2">
      <c r="A31" s="10"/>
      <c r="B31" s="15">
        <v>10</v>
      </c>
      <c r="C31" s="16">
        <v>3523.62</v>
      </c>
      <c r="D31" s="17">
        <v>3764.77</v>
      </c>
      <c r="E31" s="16">
        <v>4040.88</v>
      </c>
      <c r="F31" s="16">
        <v>4322.55</v>
      </c>
      <c r="G31" s="20"/>
      <c r="H31" s="20"/>
      <c r="I31" s="20">
        <v>4858.4799999999996</v>
      </c>
      <c r="J31" s="20">
        <v>5004.24</v>
      </c>
      <c r="K31" s="10"/>
      <c r="M31" s="15">
        <v>10</v>
      </c>
      <c r="N31" s="23">
        <f t="shared" si="0"/>
        <v>3523.62</v>
      </c>
      <c r="O31" s="23">
        <f t="shared" si="1"/>
        <v>3764.77</v>
      </c>
      <c r="P31" s="23">
        <f t="shared" si="2"/>
        <v>4040.88</v>
      </c>
      <c r="Q31" s="23">
        <f t="shared" si="3"/>
        <v>4322.55</v>
      </c>
      <c r="R31" s="23">
        <f t="shared" si="4"/>
        <v>0</v>
      </c>
      <c r="S31" s="23">
        <f t="shared" si="5"/>
        <v>0</v>
      </c>
      <c r="T31" s="23">
        <f t="shared" si="6"/>
        <v>4858.4799999999996</v>
      </c>
      <c r="U31" s="23">
        <f t="shared" si="7"/>
        <v>5004.24</v>
      </c>
      <c r="W31" s="15">
        <v>10</v>
      </c>
      <c r="X31" s="22">
        <f t="shared" si="10"/>
        <v>0.20499999999999999</v>
      </c>
      <c r="Y31" s="22">
        <f t="shared" si="8"/>
        <v>0.20499999999999999</v>
      </c>
      <c r="Z31" s="22">
        <f t="shared" si="8"/>
        <v>0.20499999999999999</v>
      </c>
      <c r="AA31" s="22">
        <f t="shared" si="8"/>
        <v>0.20499999999999999</v>
      </c>
      <c r="AB31" s="22">
        <f t="shared" si="8"/>
        <v>0</v>
      </c>
      <c r="AC31" s="22">
        <f t="shared" si="8"/>
        <v>0</v>
      </c>
      <c r="AD31" s="22">
        <f t="shared" si="8"/>
        <v>0.20499999999999999</v>
      </c>
      <c r="AE31" s="22">
        <f t="shared" si="8"/>
        <v>0.17799999999999999</v>
      </c>
      <c r="AG31" s="56"/>
      <c r="AH31" s="15">
        <v>10</v>
      </c>
      <c r="AI31" s="21">
        <f t="shared" si="11"/>
        <v>4623.5381263610006</v>
      </c>
      <c r="AJ31" s="21">
        <f t="shared" si="9"/>
        <v>4939.9644774351664</v>
      </c>
      <c r="AK31" s="21">
        <f t="shared" si="9"/>
        <v>5302.2637923640004</v>
      </c>
      <c r="AL31" s="21">
        <f t="shared" si="9"/>
        <v>5671.8586930775009</v>
      </c>
      <c r="AM31" s="21">
        <f t="shared" si="9"/>
        <v>0</v>
      </c>
      <c r="AN31" s="21">
        <f t="shared" si="9"/>
        <v>0</v>
      </c>
      <c r="AO31" s="21">
        <f t="shared" si="9"/>
        <v>6375.0823063106664</v>
      </c>
      <c r="AP31" s="21">
        <f t="shared" si="9"/>
        <v>6422.8561755819983</v>
      </c>
      <c r="AQ31" s="56"/>
      <c r="AR31" s="51"/>
      <c r="AS31" s="51"/>
    </row>
    <row r="32" spans="1:45" x14ac:dyDescent="0.2">
      <c r="A32" s="10"/>
      <c r="B32" s="15" t="s">
        <v>14</v>
      </c>
      <c r="C32" s="16">
        <v>3136.59</v>
      </c>
      <c r="D32" s="17">
        <v>3369.08</v>
      </c>
      <c r="E32" s="16">
        <v>3520.54</v>
      </c>
      <c r="F32" s="16">
        <v>3939.07</v>
      </c>
      <c r="G32" s="20"/>
      <c r="H32" s="20"/>
      <c r="I32" s="20">
        <v>4295.09</v>
      </c>
      <c r="J32" s="20">
        <v>4423.96</v>
      </c>
      <c r="K32" s="10"/>
      <c r="M32" s="15" t="s">
        <v>14</v>
      </c>
      <c r="N32" s="23">
        <f t="shared" si="0"/>
        <v>3136.59</v>
      </c>
      <c r="O32" s="23">
        <f t="shared" si="1"/>
        <v>3369.08</v>
      </c>
      <c r="P32" s="23">
        <f t="shared" si="2"/>
        <v>3520.54</v>
      </c>
      <c r="Q32" s="23">
        <f t="shared" si="3"/>
        <v>3939.07</v>
      </c>
      <c r="R32" s="23">
        <f t="shared" si="4"/>
        <v>0</v>
      </c>
      <c r="S32" s="23">
        <f t="shared" si="5"/>
        <v>0</v>
      </c>
      <c r="T32" s="23">
        <f t="shared" si="6"/>
        <v>4295.09</v>
      </c>
      <c r="U32" s="23">
        <f t="shared" si="7"/>
        <v>4423.96</v>
      </c>
      <c r="W32" s="15" t="s">
        <v>14</v>
      </c>
      <c r="X32" s="22">
        <f t="shared" si="10"/>
        <v>0.20499999999999999</v>
      </c>
      <c r="Y32" s="22">
        <f t="shared" si="8"/>
        <v>0.20499999999999999</v>
      </c>
      <c r="Z32" s="22">
        <f t="shared" si="8"/>
        <v>0.20499999999999999</v>
      </c>
      <c r="AA32" s="22">
        <f t="shared" si="8"/>
        <v>0.20499999999999999</v>
      </c>
      <c r="AB32" s="22">
        <f t="shared" si="8"/>
        <v>0</v>
      </c>
      <c r="AC32" s="22">
        <f t="shared" si="8"/>
        <v>0</v>
      </c>
      <c r="AD32" s="22">
        <f t="shared" si="8"/>
        <v>0.20499999999999999</v>
      </c>
      <c r="AE32" s="22">
        <f t="shared" si="8"/>
        <v>0.20499999999999999</v>
      </c>
      <c r="AG32" s="56"/>
      <c r="AH32" s="15" t="s">
        <v>14</v>
      </c>
      <c r="AI32" s="21">
        <f t="shared" si="11"/>
        <v>4115.6944993395009</v>
      </c>
      <c r="AJ32" s="21">
        <f t="shared" si="9"/>
        <v>4420.7575819073336</v>
      </c>
      <c r="AK32" s="21">
        <f t="shared" si="9"/>
        <v>4619.4966867536668</v>
      </c>
      <c r="AL32" s="21">
        <f t="shared" si="9"/>
        <v>5168.6732188501674</v>
      </c>
      <c r="AM32" s="21">
        <f t="shared" si="9"/>
        <v>0</v>
      </c>
      <c r="AN32" s="21">
        <f t="shared" si="9"/>
        <v>0</v>
      </c>
      <c r="AO32" s="21">
        <f t="shared" si="9"/>
        <v>5635.8268970978343</v>
      </c>
      <c r="AP32" s="21">
        <f t="shared" si="9"/>
        <v>5804.9244043046674</v>
      </c>
      <c r="AQ32" s="56"/>
      <c r="AR32" s="51"/>
      <c r="AS32" s="51"/>
    </row>
    <row r="33" spans="1:45" x14ac:dyDescent="0.2">
      <c r="A33" s="10"/>
      <c r="B33" s="15" t="s">
        <v>15</v>
      </c>
      <c r="C33" s="16">
        <v>3136.59</v>
      </c>
      <c r="D33" s="17">
        <v>3369.08</v>
      </c>
      <c r="E33" s="16">
        <v>3419.58</v>
      </c>
      <c r="F33" s="16">
        <v>3520.54</v>
      </c>
      <c r="G33" s="20"/>
      <c r="H33" s="20"/>
      <c r="I33" s="20">
        <v>3939.07</v>
      </c>
      <c r="J33" s="20">
        <v>4055.96</v>
      </c>
      <c r="K33" s="10"/>
      <c r="M33" s="15" t="s">
        <v>15</v>
      </c>
      <c r="N33" s="23">
        <f t="shared" si="0"/>
        <v>3136.59</v>
      </c>
      <c r="O33" s="23">
        <f t="shared" si="1"/>
        <v>3369.08</v>
      </c>
      <c r="P33" s="23">
        <f t="shared" si="2"/>
        <v>3419.58</v>
      </c>
      <c r="Q33" s="23">
        <f t="shared" si="3"/>
        <v>3520.54</v>
      </c>
      <c r="R33" s="23">
        <f t="shared" si="4"/>
        <v>0</v>
      </c>
      <c r="S33" s="23">
        <f t="shared" si="5"/>
        <v>0</v>
      </c>
      <c r="T33" s="23">
        <f t="shared" si="6"/>
        <v>3939.07</v>
      </c>
      <c r="U33" s="23">
        <f t="shared" si="7"/>
        <v>4055.96</v>
      </c>
      <c r="W33" s="15" t="s">
        <v>15</v>
      </c>
      <c r="X33" s="22">
        <f>IF(N33&gt;$B$50,$C$51,IF(N33&gt;$B$49,$C$50,IF(N33&gt;$B$48,$C$49,IF(N33&gt;$B$47,$C$48,IF(N33&gt;$B$46,$C$47,IF(N33&gt;0,$C$46,0))))))</f>
        <v>0.20499999999999999</v>
      </c>
      <c r="Y33" s="22">
        <f t="shared" si="8"/>
        <v>0.20499999999999999</v>
      </c>
      <c r="Z33" s="22">
        <f t="shared" si="8"/>
        <v>0.20499999999999999</v>
      </c>
      <c r="AA33" s="22">
        <f t="shared" si="8"/>
        <v>0.20499999999999999</v>
      </c>
      <c r="AB33" s="22">
        <f t="shared" si="8"/>
        <v>0</v>
      </c>
      <c r="AC33" s="22">
        <f t="shared" si="8"/>
        <v>0</v>
      </c>
      <c r="AD33" s="22">
        <f t="shared" si="8"/>
        <v>0.20499999999999999</v>
      </c>
      <c r="AE33" s="22">
        <f t="shared" si="8"/>
        <v>0.20499999999999999</v>
      </c>
      <c r="AG33" s="56"/>
      <c r="AH33" s="15" t="s">
        <v>15</v>
      </c>
      <c r="AI33" s="21">
        <f t="shared" si="11"/>
        <v>4115.6944993395009</v>
      </c>
      <c r="AJ33" s="21">
        <f t="shared" si="9"/>
        <v>4420.7575819073336</v>
      </c>
      <c r="AK33" s="21">
        <f t="shared" si="9"/>
        <v>4487.0214455989999</v>
      </c>
      <c r="AL33" s="21">
        <f t="shared" si="9"/>
        <v>4619.4966867536668</v>
      </c>
      <c r="AM33" s="21">
        <f t="shared" si="9"/>
        <v>0</v>
      </c>
      <c r="AN33" s="21">
        <f t="shared" si="9"/>
        <v>0</v>
      </c>
      <c r="AO33" s="21">
        <f t="shared" si="9"/>
        <v>5168.6732188501674</v>
      </c>
      <c r="AP33" s="21">
        <f t="shared" si="9"/>
        <v>5322.0511005713333</v>
      </c>
      <c r="AQ33" s="56"/>
      <c r="AR33" s="51"/>
      <c r="AS33" s="51"/>
    </row>
    <row r="34" spans="1:45" x14ac:dyDescent="0.2">
      <c r="A34" s="10"/>
      <c r="B34" s="15">
        <v>8</v>
      </c>
      <c r="C34" s="16">
        <v>2946.46</v>
      </c>
      <c r="D34" s="17">
        <v>3173.48</v>
      </c>
      <c r="E34" s="16">
        <v>3299.66</v>
      </c>
      <c r="F34" s="16">
        <v>3419.58</v>
      </c>
      <c r="G34" s="20"/>
      <c r="H34" s="20"/>
      <c r="I34" s="20">
        <v>3552.1</v>
      </c>
      <c r="J34" s="20">
        <v>3634.13</v>
      </c>
      <c r="K34" s="10"/>
      <c r="M34" s="15">
        <v>8</v>
      </c>
      <c r="N34" s="23">
        <f t="shared" si="0"/>
        <v>2946.46</v>
      </c>
      <c r="O34" s="23">
        <f t="shared" si="1"/>
        <v>3173.48</v>
      </c>
      <c r="P34" s="23">
        <f t="shared" si="2"/>
        <v>3299.66</v>
      </c>
      <c r="Q34" s="23">
        <f t="shared" si="3"/>
        <v>3419.58</v>
      </c>
      <c r="R34" s="23">
        <f t="shared" si="4"/>
        <v>0</v>
      </c>
      <c r="S34" s="23">
        <f t="shared" si="5"/>
        <v>0</v>
      </c>
      <c r="T34" s="23">
        <f t="shared" si="6"/>
        <v>3552.1</v>
      </c>
      <c r="U34" s="23">
        <f t="shared" si="7"/>
        <v>3634.13</v>
      </c>
      <c r="W34" s="15">
        <v>8</v>
      </c>
      <c r="X34" s="22">
        <f t="shared" si="10"/>
        <v>0.20499999999999999</v>
      </c>
      <c r="Y34" s="22">
        <f t="shared" si="8"/>
        <v>0.20499999999999999</v>
      </c>
      <c r="Z34" s="22">
        <f t="shared" si="8"/>
        <v>0.20499999999999999</v>
      </c>
      <c r="AA34" s="22">
        <f t="shared" si="8"/>
        <v>0.20499999999999999</v>
      </c>
      <c r="AB34" s="22">
        <f t="shared" si="8"/>
        <v>0</v>
      </c>
      <c r="AC34" s="22">
        <f t="shared" si="8"/>
        <v>0</v>
      </c>
      <c r="AD34" s="22">
        <f t="shared" si="8"/>
        <v>0.20499999999999999</v>
      </c>
      <c r="AE34" s="22">
        <f t="shared" si="8"/>
        <v>0.20499999999999999</v>
      </c>
      <c r="AG34" s="56"/>
      <c r="AH34" s="15">
        <v>8</v>
      </c>
      <c r="AI34" s="21">
        <f t="shared" si="11"/>
        <v>3908.0514229372006</v>
      </c>
      <c r="AJ34" s="21">
        <f t="shared" si="9"/>
        <v>4209.1604941736005</v>
      </c>
      <c r="AK34" s="21">
        <f t="shared" si="9"/>
        <v>4376.5199453611995</v>
      </c>
      <c r="AL34" s="21">
        <f t="shared" si="9"/>
        <v>4535.5764153755999</v>
      </c>
      <c r="AM34" s="21">
        <f t="shared" si="9"/>
        <v>0</v>
      </c>
      <c r="AN34" s="21">
        <f t="shared" si="9"/>
        <v>0</v>
      </c>
      <c r="AO34" s="21">
        <f t="shared" si="9"/>
        <v>4711.3449561219995</v>
      </c>
      <c r="AP34" s="21">
        <f t="shared" si="9"/>
        <v>4820.1458420066001</v>
      </c>
      <c r="AQ34" s="56"/>
      <c r="AR34" s="51"/>
      <c r="AS34" s="51"/>
    </row>
    <row r="35" spans="1:45" x14ac:dyDescent="0.2">
      <c r="A35" s="10"/>
      <c r="B35" s="15">
        <v>7</v>
      </c>
      <c r="C35" s="16">
        <v>2772.35</v>
      </c>
      <c r="D35" s="17">
        <v>2994.05</v>
      </c>
      <c r="E35" s="16">
        <v>3160.84</v>
      </c>
      <c r="F35" s="16">
        <v>3287.05</v>
      </c>
      <c r="G35" s="20"/>
      <c r="H35" s="20"/>
      <c r="I35" s="20">
        <v>3388.03</v>
      </c>
      <c r="J35" s="20">
        <v>3476.36</v>
      </c>
      <c r="K35" s="10"/>
      <c r="M35" s="15">
        <v>7</v>
      </c>
      <c r="N35" s="23">
        <f t="shared" si="0"/>
        <v>2772.35</v>
      </c>
      <c r="O35" s="23">
        <f t="shared" si="1"/>
        <v>2994.05</v>
      </c>
      <c r="P35" s="23">
        <f t="shared" si="2"/>
        <v>3160.84</v>
      </c>
      <c r="Q35" s="23">
        <f t="shared" si="3"/>
        <v>3287.05</v>
      </c>
      <c r="R35" s="23">
        <f t="shared" si="4"/>
        <v>0</v>
      </c>
      <c r="S35" s="23">
        <f t="shared" si="5"/>
        <v>0</v>
      </c>
      <c r="T35" s="23">
        <f t="shared" si="6"/>
        <v>3388.03</v>
      </c>
      <c r="U35" s="23">
        <f t="shared" si="7"/>
        <v>3476.36</v>
      </c>
      <c r="W35" s="15">
        <v>7</v>
      </c>
      <c r="X35" s="22">
        <f t="shared" si="10"/>
        <v>0.20499999999999999</v>
      </c>
      <c r="Y35" s="22">
        <f t="shared" si="8"/>
        <v>0.20499999999999999</v>
      </c>
      <c r="Z35" s="22">
        <f t="shared" si="8"/>
        <v>0.20499999999999999</v>
      </c>
      <c r="AA35" s="22">
        <f t="shared" si="8"/>
        <v>0.20499999999999999</v>
      </c>
      <c r="AB35" s="22">
        <f t="shared" si="8"/>
        <v>0</v>
      </c>
      <c r="AC35" s="22">
        <f t="shared" si="8"/>
        <v>0</v>
      </c>
      <c r="AD35" s="22">
        <f t="shared" si="8"/>
        <v>0.20499999999999999</v>
      </c>
      <c r="AE35" s="22">
        <f t="shared" si="8"/>
        <v>0.20499999999999999</v>
      </c>
      <c r="AG35" s="56"/>
      <c r="AH35" s="15">
        <v>7</v>
      </c>
      <c r="AI35" s="21">
        <f t="shared" si="11"/>
        <v>3677.1197852270002</v>
      </c>
      <c r="AJ35" s="21">
        <f t="shared" si="9"/>
        <v>3971.1726488210011</v>
      </c>
      <c r="AK35" s="21">
        <f t="shared" si="9"/>
        <v>4192.3953692488003</v>
      </c>
      <c r="AL35" s="21">
        <f t="shared" si="9"/>
        <v>4359.7946110810008</v>
      </c>
      <c r="AM35" s="21">
        <f t="shared" si="9"/>
        <v>0</v>
      </c>
      <c r="AN35" s="21">
        <f t="shared" si="9"/>
        <v>0</v>
      </c>
      <c r="AO35" s="21">
        <f t="shared" si="9"/>
        <v>4493.7299208046006</v>
      </c>
      <c r="AP35" s="21">
        <f t="shared" si="9"/>
        <v>4610.8868420551998</v>
      </c>
      <c r="AQ35" s="56"/>
      <c r="AR35" s="51"/>
      <c r="AS35" s="51"/>
    </row>
    <row r="36" spans="1:45" x14ac:dyDescent="0.2">
      <c r="A36" s="10"/>
      <c r="B36" s="15">
        <v>6</v>
      </c>
      <c r="C36" s="16">
        <v>2725.66</v>
      </c>
      <c r="D36" s="17">
        <v>2945.1</v>
      </c>
      <c r="E36" s="16">
        <v>3067.49</v>
      </c>
      <c r="F36" s="16">
        <v>3192.41</v>
      </c>
      <c r="G36" s="20"/>
      <c r="H36" s="20"/>
      <c r="I36" s="20">
        <v>3274.43</v>
      </c>
      <c r="J36" s="20">
        <v>3362.77</v>
      </c>
      <c r="K36" s="10"/>
      <c r="M36" s="15">
        <v>6</v>
      </c>
      <c r="N36" s="23">
        <f t="shared" si="0"/>
        <v>2725.66</v>
      </c>
      <c r="O36" s="23">
        <f t="shared" si="1"/>
        <v>2945.1</v>
      </c>
      <c r="P36" s="23">
        <f t="shared" si="2"/>
        <v>3067.49</v>
      </c>
      <c r="Q36" s="23">
        <f t="shared" si="3"/>
        <v>3192.41</v>
      </c>
      <c r="R36" s="23">
        <f t="shared" si="4"/>
        <v>0</v>
      </c>
      <c r="S36" s="23">
        <f t="shared" si="5"/>
        <v>0</v>
      </c>
      <c r="T36" s="23">
        <f t="shared" si="6"/>
        <v>3274.43</v>
      </c>
      <c r="U36" s="23">
        <f t="shared" si="7"/>
        <v>3362.77</v>
      </c>
      <c r="W36" s="15">
        <v>6</v>
      </c>
      <c r="X36" s="22">
        <f t="shared" si="10"/>
        <v>0.20499999999999999</v>
      </c>
      <c r="Y36" s="22">
        <f t="shared" si="8"/>
        <v>0.20499999999999999</v>
      </c>
      <c r="Z36" s="22">
        <f t="shared" si="8"/>
        <v>0.20499999999999999</v>
      </c>
      <c r="AA36" s="22">
        <f t="shared" si="8"/>
        <v>0.20499999999999999</v>
      </c>
      <c r="AB36" s="22">
        <f t="shared" si="8"/>
        <v>0</v>
      </c>
      <c r="AC36" s="22">
        <f t="shared" si="8"/>
        <v>0</v>
      </c>
      <c r="AD36" s="22">
        <f t="shared" si="8"/>
        <v>0.20499999999999999</v>
      </c>
      <c r="AE36" s="22">
        <f t="shared" si="8"/>
        <v>0.20499999999999999</v>
      </c>
      <c r="AG36" s="56"/>
      <c r="AH36" s="15">
        <v>6</v>
      </c>
      <c r="AI36" s="21">
        <f t="shared" si="11"/>
        <v>3615.1922786811997</v>
      </c>
      <c r="AJ36" s="21">
        <f t="shared" si="9"/>
        <v>3906.2475803819998</v>
      </c>
      <c r="AK36" s="21">
        <f t="shared" si="9"/>
        <v>4068.5801468017994</v>
      </c>
      <c r="AL36" s="21">
        <f t="shared" si="9"/>
        <v>4234.2683909161997</v>
      </c>
      <c r="AM36" s="21">
        <f t="shared" si="9"/>
        <v>0</v>
      </c>
      <c r="AN36" s="21">
        <f t="shared" si="9"/>
        <v>0</v>
      </c>
      <c r="AO36" s="21">
        <f t="shared" si="9"/>
        <v>4343.0560132525998</v>
      </c>
      <c r="AP36" s="21">
        <f t="shared" si="9"/>
        <v>4460.2261980514004</v>
      </c>
      <c r="AQ36" s="56"/>
      <c r="AR36" s="51"/>
      <c r="AS36" s="51"/>
    </row>
    <row r="37" spans="1:45" x14ac:dyDescent="0.2">
      <c r="A37" s="10"/>
      <c r="B37" s="15">
        <v>5</v>
      </c>
      <c r="C37" s="16">
        <v>2618.9299999999998</v>
      </c>
      <c r="D37" s="17">
        <v>2834.95</v>
      </c>
      <c r="E37" s="16">
        <v>2957.34</v>
      </c>
      <c r="F37" s="16">
        <v>3073.61</v>
      </c>
      <c r="G37" s="20"/>
      <c r="H37" s="20"/>
      <c r="I37" s="20">
        <v>3167.15</v>
      </c>
      <c r="J37" s="20">
        <v>3230.26</v>
      </c>
      <c r="K37" s="10"/>
      <c r="M37" s="15">
        <v>5</v>
      </c>
      <c r="N37" s="23">
        <f t="shared" si="0"/>
        <v>2618.9299999999998</v>
      </c>
      <c r="O37" s="23">
        <f t="shared" si="1"/>
        <v>2834.95</v>
      </c>
      <c r="P37" s="23">
        <f t="shared" si="2"/>
        <v>2957.34</v>
      </c>
      <c r="Q37" s="23">
        <f t="shared" si="3"/>
        <v>3073.61</v>
      </c>
      <c r="R37" s="23">
        <f t="shared" si="4"/>
        <v>0</v>
      </c>
      <c r="S37" s="23">
        <f t="shared" si="5"/>
        <v>0</v>
      </c>
      <c r="T37" s="23">
        <f t="shared" si="6"/>
        <v>3167.15</v>
      </c>
      <c r="U37" s="23">
        <f t="shared" si="7"/>
        <v>3230.26</v>
      </c>
      <c r="W37" s="15">
        <v>5</v>
      </c>
      <c r="X37" s="22">
        <f t="shared" si="10"/>
        <v>0.20499999999999999</v>
      </c>
      <c r="Y37" s="22">
        <f t="shared" si="8"/>
        <v>0.20499999999999999</v>
      </c>
      <c r="Z37" s="22">
        <f t="shared" si="8"/>
        <v>0.20499999999999999</v>
      </c>
      <c r="AA37" s="22">
        <f t="shared" si="8"/>
        <v>0.20499999999999999</v>
      </c>
      <c r="AB37" s="22">
        <f t="shared" si="8"/>
        <v>0</v>
      </c>
      <c r="AC37" s="22">
        <f t="shared" si="8"/>
        <v>0</v>
      </c>
      <c r="AD37" s="22">
        <f t="shared" si="8"/>
        <v>0.20499999999999999</v>
      </c>
      <c r="AE37" s="22">
        <f t="shared" si="8"/>
        <v>0.20499999999999999</v>
      </c>
      <c r="AG37" s="56"/>
      <c r="AH37" s="15">
        <v>5</v>
      </c>
      <c r="AI37" s="21">
        <f t="shared" si="11"/>
        <v>3473.6304287425996</v>
      </c>
      <c r="AJ37" s="21">
        <f t="shared" si="9"/>
        <v>3760.1495969589992</v>
      </c>
      <c r="AK37" s="21">
        <f t="shared" si="9"/>
        <v>3922.482163378801</v>
      </c>
      <c r="AL37" s="21">
        <f t="shared" si="9"/>
        <v>4076.6974383002002</v>
      </c>
      <c r="AM37" s="21">
        <f t="shared" si="9"/>
        <v>0</v>
      </c>
      <c r="AN37" s="21">
        <f t="shared" si="9"/>
        <v>0</v>
      </c>
      <c r="AO37" s="21">
        <f t="shared" si="9"/>
        <v>4200.7646681630004</v>
      </c>
      <c r="AP37" s="21">
        <f t="shared" si="9"/>
        <v>4284.4709208532004</v>
      </c>
      <c r="AQ37" s="56"/>
      <c r="AR37" s="51"/>
      <c r="AS37" s="51"/>
    </row>
    <row r="38" spans="1:45" x14ac:dyDescent="0.2">
      <c r="A38" s="10"/>
      <c r="B38" s="15">
        <v>4</v>
      </c>
      <c r="C38" s="28">
        <v>2500.6999999999998</v>
      </c>
      <c r="D38" s="17">
        <v>2718.69</v>
      </c>
      <c r="E38" s="16">
        <v>2871.67</v>
      </c>
      <c r="F38" s="16">
        <v>2957.34</v>
      </c>
      <c r="G38" s="20"/>
      <c r="H38" s="20"/>
      <c r="I38" s="20">
        <v>3043.02</v>
      </c>
      <c r="J38" s="20">
        <v>3098.08</v>
      </c>
      <c r="K38" s="10"/>
      <c r="M38" s="15">
        <v>4</v>
      </c>
      <c r="N38" s="23">
        <f t="shared" si="0"/>
        <v>2500.6999999999998</v>
      </c>
      <c r="O38" s="23">
        <f t="shared" si="1"/>
        <v>2718.69</v>
      </c>
      <c r="P38" s="23">
        <f t="shared" si="2"/>
        <v>2871.67</v>
      </c>
      <c r="Q38" s="23">
        <f t="shared" si="3"/>
        <v>2957.34</v>
      </c>
      <c r="R38" s="23">
        <f t="shared" si="4"/>
        <v>0</v>
      </c>
      <c r="S38" s="23">
        <f t="shared" si="5"/>
        <v>0</v>
      </c>
      <c r="T38" s="23">
        <f t="shared" si="6"/>
        <v>3043.02</v>
      </c>
      <c r="U38" s="23">
        <f t="shared" si="7"/>
        <v>3098.08</v>
      </c>
      <c r="W38" s="15">
        <v>4</v>
      </c>
      <c r="X38" s="22">
        <f t="shared" si="10"/>
        <v>0.20499999999999999</v>
      </c>
      <c r="Y38" s="22">
        <f t="shared" si="8"/>
        <v>0.20499999999999999</v>
      </c>
      <c r="Z38" s="22">
        <f t="shared" si="8"/>
        <v>0.20499999999999999</v>
      </c>
      <c r="AA38" s="22">
        <f t="shared" si="8"/>
        <v>0.20499999999999999</v>
      </c>
      <c r="AB38" s="22">
        <f t="shared" si="8"/>
        <v>0</v>
      </c>
      <c r="AC38" s="22">
        <f t="shared" si="8"/>
        <v>0</v>
      </c>
      <c r="AD38" s="22">
        <f t="shared" si="8"/>
        <v>0.20499999999999999</v>
      </c>
      <c r="AE38" s="22">
        <f t="shared" si="8"/>
        <v>0.20499999999999999</v>
      </c>
      <c r="AG38" s="56"/>
      <c r="AH38" s="15">
        <v>4</v>
      </c>
      <c r="AI38" s="21">
        <f t="shared" si="11"/>
        <v>3314.9873282963331</v>
      </c>
      <c r="AJ38" s="21">
        <f t="shared" si="9"/>
        <v>3603.9600510120999</v>
      </c>
      <c r="AK38" s="21">
        <f t="shared" si="9"/>
        <v>3806.7539733069666</v>
      </c>
      <c r="AL38" s="21">
        <f t="shared" si="9"/>
        <v>3920.3201605405998</v>
      </c>
      <c r="AM38" s="21">
        <f t="shared" si="9"/>
        <v>0</v>
      </c>
      <c r="AN38" s="21">
        <f t="shared" si="9"/>
        <v>0</v>
      </c>
      <c r="AO38" s="21">
        <f t="shared" si="9"/>
        <v>4033.8996040118</v>
      </c>
      <c r="AP38" s="21">
        <f t="shared" si="9"/>
        <v>4106.8884480538663</v>
      </c>
      <c r="AQ38" s="56"/>
      <c r="AR38" s="51"/>
      <c r="AS38" s="51"/>
    </row>
    <row r="39" spans="1:45" x14ac:dyDescent="0.2">
      <c r="A39" s="10"/>
      <c r="B39" s="15">
        <v>3</v>
      </c>
      <c r="C39" s="16">
        <v>2468.79</v>
      </c>
      <c r="D39" s="17">
        <v>2681.96</v>
      </c>
      <c r="E39" s="16">
        <v>2743.16</v>
      </c>
      <c r="F39" s="16">
        <v>2841.06</v>
      </c>
      <c r="G39" s="20"/>
      <c r="H39" s="20"/>
      <c r="I39" s="20">
        <v>2920.62</v>
      </c>
      <c r="J39" s="20">
        <v>2987.93</v>
      </c>
      <c r="K39" s="10"/>
      <c r="M39" s="15">
        <v>3</v>
      </c>
      <c r="N39" s="23">
        <f t="shared" si="0"/>
        <v>2468.79</v>
      </c>
      <c r="O39" s="23">
        <f t="shared" si="1"/>
        <v>2681.96</v>
      </c>
      <c r="P39" s="23">
        <f t="shared" si="2"/>
        <v>2743.16</v>
      </c>
      <c r="Q39" s="23">
        <f t="shared" si="3"/>
        <v>2841.06</v>
      </c>
      <c r="R39" s="23">
        <f t="shared" si="4"/>
        <v>0</v>
      </c>
      <c r="S39" s="23">
        <f t="shared" si="5"/>
        <v>0</v>
      </c>
      <c r="T39" s="23">
        <f t="shared" si="6"/>
        <v>2920.62</v>
      </c>
      <c r="U39" s="23">
        <f t="shared" si="7"/>
        <v>2987.93</v>
      </c>
      <c r="W39" s="15">
        <v>3</v>
      </c>
      <c r="X39" s="22">
        <f t="shared" si="10"/>
        <v>0.20499999999999999</v>
      </c>
      <c r="Y39" s="22">
        <f t="shared" si="8"/>
        <v>0.20499999999999999</v>
      </c>
      <c r="Z39" s="22">
        <f t="shared" si="8"/>
        <v>0.20499999999999999</v>
      </c>
      <c r="AA39" s="22">
        <f t="shared" si="8"/>
        <v>0.20499999999999999</v>
      </c>
      <c r="AB39" s="22">
        <f t="shared" si="8"/>
        <v>0</v>
      </c>
      <c r="AC39" s="22">
        <f t="shared" si="8"/>
        <v>0</v>
      </c>
      <c r="AD39" s="22">
        <f t="shared" si="8"/>
        <v>0.20499999999999999</v>
      </c>
      <c r="AE39" s="22">
        <f t="shared" si="8"/>
        <v>0.20499999999999999</v>
      </c>
      <c r="AG39" s="56"/>
      <c r="AH39" s="15">
        <v>3</v>
      </c>
      <c r="AI39" s="21">
        <f t="shared" si="11"/>
        <v>3272.6866742211</v>
      </c>
      <c r="AJ39" s="21">
        <f t="shared" si="9"/>
        <v>3555.2698904297336</v>
      </c>
      <c r="AK39" s="21">
        <f t="shared" si="9"/>
        <v>3636.3980643377331</v>
      </c>
      <c r="AL39" s="21">
        <f t="shared" si="9"/>
        <v>3766.1766301153998</v>
      </c>
      <c r="AM39" s="21">
        <f t="shared" si="9"/>
        <v>0</v>
      </c>
      <c r="AN39" s="21">
        <f t="shared" si="9"/>
        <v>0</v>
      </c>
      <c r="AO39" s="21">
        <f t="shared" si="9"/>
        <v>3871.6432561958004</v>
      </c>
      <c r="AP39" s="21">
        <f t="shared" si="9"/>
        <v>3960.8709912570334</v>
      </c>
      <c r="AQ39" s="56"/>
      <c r="AR39" s="51"/>
      <c r="AS39" s="51"/>
    </row>
    <row r="40" spans="1:45" x14ac:dyDescent="0.2">
      <c r="A40" s="10"/>
      <c r="B40" s="15" t="s">
        <v>16</v>
      </c>
      <c r="C40" s="16">
        <v>2369.86</v>
      </c>
      <c r="D40" s="20">
        <v>2577.9299999999998</v>
      </c>
      <c r="E40" s="17">
        <v>2657.48</v>
      </c>
      <c r="F40" s="16">
        <v>2755.41</v>
      </c>
      <c r="G40" s="20"/>
      <c r="H40" s="20"/>
      <c r="I40" s="17">
        <v>2822.72</v>
      </c>
      <c r="J40" s="16">
        <v>2914.51</v>
      </c>
      <c r="K40" s="10"/>
      <c r="M40" s="15" t="s">
        <v>16</v>
      </c>
      <c r="N40" s="23">
        <f t="shared" si="0"/>
        <v>2369.86</v>
      </c>
      <c r="O40" s="23">
        <f t="shared" si="1"/>
        <v>2577.9299999999998</v>
      </c>
      <c r="P40" s="23">
        <f t="shared" si="2"/>
        <v>2657.48</v>
      </c>
      <c r="Q40" s="23">
        <f t="shared" si="3"/>
        <v>2755.41</v>
      </c>
      <c r="R40" s="23">
        <f t="shared" si="4"/>
        <v>0</v>
      </c>
      <c r="S40" s="23">
        <f t="shared" si="5"/>
        <v>0</v>
      </c>
      <c r="T40" s="23">
        <f t="shared" si="6"/>
        <v>2822.72</v>
      </c>
      <c r="U40" s="23">
        <f t="shared" si="7"/>
        <v>2914.51</v>
      </c>
      <c r="W40" s="15" t="s">
        <v>16</v>
      </c>
      <c r="X40" s="22">
        <f t="shared" si="10"/>
        <v>0.20499999999999999</v>
      </c>
      <c r="Y40" s="22">
        <f t="shared" si="10"/>
        <v>0.20499999999999999</v>
      </c>
      <c r="Z40" s="22">
        <f t="shared" si="10"/>
        <v>0.20499999999999999</v>
      </c>
      <c r="AA40" s="22">
        <f t="shared" si="10"/>
        <v>0.20499999999999999</v>
      </c>
      <c r="AB40" s="22">
        <f t="shared" si="10"/>
        <v>0</v>
      </c>
      <c r="AC40" s="22">
        <f t="shared" si="10"/>
        <v>0</v>
      </c>
      <c r="AD40" s="22">
        <f t="shared" si="10"/>
        <v>0.20499999999999999</v>
      </c>
      <c r="AE40" s="22">
        <f t="shared" si="10"/>
        <v>0.20499999999999999</v>
      </c>
      <c r="AG40" s="56"/>
      <c r="AH40" s="15" t="s">
        <v>16</v>
      </c>
      <c r="AI40" s="21">
        <f t="shared" si="11"/>
        <v>3141.5427159740666</v>
      </c>
      <c r="AJ40" s="21">
        <f t="shared" ref="AJ40:AJ42" si="12">IF(Y40&lt;1, (12*D40+D40*D71)* (1+$C$18+Y40)*$C$12*$C$15/12, (( 12*D40+D40*D71)* (1+$C$18)+12*Y40)*$C$12*$C$15/12)</f>
        <v>3417.3652510236993</v>
      </c>
      <c r="AK40" s="21">
        <f t="shared" ref="AK40:AK42" si="13">IF(Z40&lt;1, (12*E40+E40*E71)* (1+$C$18+Z40)*$C$12*$C$15/12, (( 12*E40+E40*E71)* (1+$C$18)+12*Z40)*$C$12*$C$15/12)</f>
        <v>3522.8186208665334</v>
      </c>
      <c r="AL40" s="21">
        <f t="shared" ref="AL40:AL42" si="14">IF(AA40&lt;1, (12*F40+F40*F71)* (1+$C$18+AA40)*$C$12*$C$15/12, (( 12*F40+F40*F71)* (1+$C$18)+12*AA40)*$C$12*$C$15/12)</f>
        <v>3652.6369553569002</v>
      </c>
      <c r="AM40" s="21">
        <f t="shared" ref="AM40:AM42" si="15">IF(AB40&lt;1, (12*G40+G40*G71)* (1+$C$18+AB40)*$C$12*$C$15/12, (( 12*G40+G40*G71)* (1+$C$18)+12*AB40)*$C$12*$C$15/12)</f>
        <v>0</v>
      </c>
      <c r="AN40" s="21">
        <f t="shared" ref="AN40:AN42" si="16">IF(AC40&lt;1, (12*H40+H40*H71)* (1+$C$18+AC40)*$C$12*$C$15/12, (( 12*H40+H40*H71)* (1+$C$18)+12*AC40)*$C$12*$C$15/12)</f>
        <v>0</v>
      </c>
      <c r="AO40" s="21">
        <f t="shared" ref="AO40:AO42" si="17">IF(AD40&lt;1, (12*I40+I40*I71)* (1+$C$18+AD40)*$C$12*$C$15/12, (( 12*I40+I40*I71)* (1+$C$18)+12*AD40)*$C$12*$C$15/12)</f>
        <v>3741.8646904181333</v>
      </c>
      <c r="AP40" s="21">
        <f t="shared" ref="AP40:AP42" si="18">IF(AE40&lt;1, (12*J40+J40*J71)* (1+$C$18+AE40)*$C$12*$C$15/12, (( 12*J40+J40*J71)* (1+$C$18)+12*AE40)*$C$12*$C$15/12)</f>
        <v>3863.5436950425669</v>
      </c>
      <c r="AQ40" s="56"/>
      <c r="AR40" s="51"/>
      <c r="AS40" s="51"/>
    </row>
    <row r="41" spans="1:45" x14ac:dyDescent="0.2">
      <c r="A41" s="10"/>
      <c r="B41" s="15">
        <v>2</v>
      </c>
      <c r="C41" s="16">
        <v>2302.84</v>
      </c>
      <c r="D41" s="17">
        <v>2504.4899999999998</v>
      </c>
      <c r="E41" s="16">
        <v>2565.69</v>
      </c>
      <c r="F41" s="16">
        <v>2626.88</v>
      </c>
      <c r="G41" s="20"/>
      <c r="H41" s="20"/>
      <c r="I41" s="20">
        <v>2767.62</v>
      </c>
      <c r="J41" s="20">
        <v>2914.51</v>
      </c>
      <c r="K41" s="10"/>
      <c r="M41" s="15">
        <v>2</v>
      </c>
      <c r="N41" s="23">
        <f t="shared" si="0"/>
        <v>2302.84</v>
      </c>
      <c r="O41" s="23">
        <f t="shared" si="1"/>
        <v>2504.4899999999998</v>
      </c>
      <c r="P41" s="23">
        <f t="shared" si="2"/>
        <v>2565.69</v>
      </c>
      <c r="Q41" s="23">
        <f t="shared" si="3"/>
        <v>2626.88</v>
      </c>
      <c r="R41" s="23">
        <f t="shared" si="4"/>
        <v>0</v>
      </c>
      <c r="S41" s="23">
        <f t="shared" si="5"/>
        <v>0</v>
      </c>
      <c r="T41" s="23">
        <f t="shared" si="6"/>
        <v>2767.62</v>
      </c>
      <c r="U41" s="23">
        <f t="shared" si="7"/>
        <v>2914.51</v>
      </c>
      <c r="W41" s="15">
        <v>2</v>
      </c>
      <c r="X41" s="22">
        <f t="shared" si="10"/>
        <v>0.20499999999999999</v>
      </c>
      <c r="Y41" s="22">
        <f t="shared" si="10"/>
        <v>0.20499999999999999</v>
      </c>
      <c r="Z41" s="22">
        <f t="shared" si="10"/>
        <v>0.20499999999999999</v>
      </c>
      <c r="AA41" s="22">
        <f t="shared" si="10"/>
        <v>0.20499999999999999</v>
      </c>
      <c r="AB41" s="22">
        <f t="shared" si="10"/>
        <v>0</v>
      </c>
      <c r="AC41" s="22">
        <f t="shared" si="10"/>
        <v>0</v>
      </c>
      <c r="AD41" s="22">
        <f t="shared" si="10"/>
        <v>0.20499999999999999</v>
      </c>
      <c r="AE41" s="22">
        <f t="shared" si="10"/>
        <v>0.20499999999999999</v>
      </c>
      <c r="AG41" s="56"/>
      <c r="AH41" s="15">
        <v>2</v>
      </c>
      <c r="AI41" s="21">
        <f t="shared" si="11"/>
        <v>3052.6994118022667</v>
      </c>
      <c r="AJ41" s="21">
        <f t="shared" si="12"/>
        <v>3320.0114423341001</v>
      </c>
      <c r="AK41" s="21">
        <f t="shared" si="13"/>
        <v>3401.1396162421001</v>
      </c>
      <c r="AL41" s="21">
        <f t="shared" si="14"/>
        <v>3482.2545339125331</v>
      </c>
      <c r="AM41" s="21">
        <f t="shared" si="15"/>
        <v>0</v>
      </c>
      <c r="AN41" s="21">
        <f t="shared" si="16"/>
        <v>0</v>
      </c>
      <c r="AO41" s="21">
        <f t="shared" si="17"/>
        <v>3668.8228214258002</v>
      </c>
      <c r="AP41" s="21">
        <f t="shared" si="18"/>
        <v>3863.5436950425669</v>
      </c>
      <c r="AQ41" s="56"/>
      <c r="AR41" s="51"/>
      <c r="AS41" s="51"/>
    </row>
    <row r="42" spans="1:45" x14ac:dyDescent="0.2">
      <c r="A42" s="10"/>
      <c r="B42" s="29">
        <v>1</v>
      </c>
      <c r="C42" s="30"/>
      <c r="D42" s="31">
        <v>2094.4899999999998</v>
      </c>
      <c r="E42" s="30">
        <v>2125.06</v>
      </c>
      <c r="F42" s="30">
        <v>2161.7800000000002</v>
      </c>
      <c r="G42" s="32"/>
      <c r="H42" s="32"/>
      <c r="I42" s="32">
        <v>2198.5100000000002</v>
      </c>
      <c r="J42" s="32">
        <v>2290.3000000000002</v>
      </c>
      <c r="K42" s="10"/>
      <c r="M42" s="29">
        <v>1</v>
      </c>
      <c r="N42" s="33">
        <f t="shared" si="0"/>
        <v>0</v>
      </c>
      <c r="O42" s="33">
        <f t="shared" si="1"/>
        <v>2094.4899999999998</v>
      </c>
      <c r="P42" s="33">
        <f t="shared" si="2"/>
        <v>2125.06</v>
      </c>
      <c r="Q42" s="33">
        <f t="shared" si="3"/>
        <v>2161.7800000000002</v>
      </c>
      <c r="R42" s="33">
        <f t="shared" si="4"/>
        <v>0</v>
      </c>
      <c r="S42" s="33">
        <f t="shared" si="5"/>
        <v>0</v>
      </c>
      <c r="T42" s="33">
        <f t="shared" si="6"/>
        <v>2198.5100000000002</v>
      </c>
      <c r="U42" s="33">
        <f t="shared" si="7"/>
        <v>2290.3000000000002</v>
      </c>
      <c r="W42" s="29">
        <v>1</v>
      </c>
      <c r="X42" s="34">
        <f t="shared" si="10"/>
        <v>0</v>
      </c>
      <c r="Y42" s="34">
        <f t="shared" si="10"/>
        <v>0.20499999999999999</v>
      </c>
      <c r="Z42" s="34">
        <f t="shared" si="10"/>
        <v>0.20499999999999999</v>
      </c>
      <c r="AA42" s="34">
        <f t="shared" si="10"/>
        <v>0.20499999999999999</v>
      </c>
      <c r="AB42" s="34">
        <f t="shared" si="10"/>
        <v>0</v>
      </c>
      <c r="AC42" s="34">
        <f t="shared" si="10"/>
        <v>0</v>
      </c>
      <c r="AD42" s="34">
        <f t="shared" si="10"/>
        <v>0.20499999999999999</v>
      </c>
      <c r="AE42" s="34">
        <f t="shared" si="10"/>
        <v>0.20499999999999999</v>
      </c>
      <c r="AG42" s="56"/>
      <c r="AH42" s="29">
        <v>1</v>
      </c>
      <c r="AI42" s="35">
        <f t="shared" si="11"/>
        <v>0</v>
      </c>
      <c r="AJ42" s="35">
        <f t="shared" si="12"/>
        <v>2776.5057021007665</v>
      </c>
      <c r="AK42" s="35">
        <f t="shared" si="13"/>
        <v>2817.0300203420666</v>
      </c>
      <c r="AL42" s="35">
        <f t="shared" si="14"/>
        <v>2865.7069246868668</v>
      </c>
      <c r="AM42" s="35">
        <f t="shared" si="15"/>
        <v>0</v>
      </c>
      <c r="AN42" s="35">
        <f t="shared" si="16"/>
        <v>0</v>
      </c>
      <c r="AO42" s="35">
        <f t="shared" si="17"/>
        <v>2914.3970852692341</v>
      </c>
      <c r="AP42" s="35">
        <f t="shared" si="18"/>
        <v>3036.0760898936674</v>
      </c>
      <c r="AQ42" s="56"/>
      <c r="AR42" s="51"/>
      <c r="AS42" s="51"/>
    </row>
    <row r="43" spans="1:45" x14ac:dyDescent="0.2">
      <c r="A43" s="10"/>
      <c r="B43" s="10"/>
      <c r="C43" s="10"/>
      <c r="D43" s="10"/>
      <c r="E43" s="10"/>
      <c r="F43" s="10"/>
      <c r="G43" s="10"/>
      <c r="H43" s="10"/>
      <c r="I43" s="10"/>
      <c r="J43" s="10"/>
      <c r="K43" s="10"/>
      <c r="AG43" s="56"/>
      <c r="AH43" s="56"/>
      <c r="AI43" s="56"/>
      <c r="AJ43" s="56"/>
      <c r="AK43" s="56"/>
      <c r="AL43" s="56"/>
      <c r="AM43" s="56"/>
      <c r="AN43" s="56"/>
      <c r="AO43" s="56"/>
      <c r="AP43" s="56"/>
      <c r="AQ43" s="56"/>
      <c r="AR43" s="51"/>
      <c r="AS43" s="51"/>
    </row>
    <row r="44" spans="1:45" x14ac:dyDescent="0.2">
      <c r="A44" s="10"/>
      <c r="B44" s="88" t="s">
        <v>20</v>
      </c>
      <c r="C44" s="89"/>
      <c r="D44" s="10"/>
      <c r="E44" s="10"/>
      <c r="F44" s="10"/>
      <c r="G44" s="10"/>
      <c r="H44" s="10"/>
      <c r="I44" s="10"/>
      <c r="J44" s="10"/>
      <c r="K44" s="10"/>
    </row>
    <row r="45" spans="1:45" x14ac:dyDescent="0.2">
      <c r="A45" s="10"/>
      <c r="B45" s="2" t="s">
        <v>1</v>
      </c>
      <c r="C45" s="3" t="s">
        <v>17</v>
      </c>
      <c r="D45" s="10"/>
      <c r="E45" s="10"/>
      <c r="F45" s="10"/>
      <c r="G45" s="10"/>
      <c r="H45" s="10"/>
      <c r="I45" s="10"/>
      <c r="J45" s="10"/>
      <c r="K45" s="10"/>
    </row>
    <row r="46" spans="1:45" x14ac:dyDescent="0.2">
      <c r="A46" s="10"/>
      <c r="B46" s="6">
        <v>520</v>
      </c>
      <c r="C46" s="7">
        <v>0.28239999999999998</v>
      </c>
      <c r="D46" s="10"/>
      <c r="E46" s="10"/>
      <c r="F46" s="10"/>
      <c r="G46" s="10"/>
      <c r="H46" s="10"/>
      <c r="I46" s="10"/>
      <c r="J46" s="10"/>
      <c r="K46" s="10"/>
    </row>
    <row r="47" spans="1:45" x14ac:dyDescent="0.2">
      <c r="A47" s="10"/>
      <c r="B47" s="6">
        <v>835.66</v>
      </c>
      <c r="C47" s="7">
        <v>0.25</v>
      </c>
      <c r="D47" s="10"/>
      <c r="E47" s="10"/>
      <c r="F47" s="10"/>
      <c r="G47" s="10"/>
      <c r="H47" s="10"/>
      <c r="I47" s="10"/>
      <c r="J47" s="10"/>
      <c r="K47" s="10"/>
    </row>
    <row r="48" spans="1:45" x14ac:dyDescent="0.2">
      <c r="A48" s="10"/>
      <c r="B48" s="6">
        <v>2000</v>
      </c>
      <c r="C48" s="7">
        <v>0.21</v>
      </c>
      <c r="D48" s="10"/>
      <c r="E48" s="10"/>
      <c r="F48" s="10"/>
      <c r="G48" s="10"/>
      <c r="H48" s="10"/>
      <c r="I48" s="10"/>
      <c r="J48" s="10"/>
      <c r="K48" s="10"/>
    </row>
    <row r="49" spans="1:11" x14ac:dyDescent="0.2">
      <c r="A49" s="10"/>
      <c r="B49" s="6">
        <v>4987.5</v>
      </c>
      <c r="C49" s="7">
        <v>0.20499999999999999</v>
      </c>
      <c r="D49" s="10"/>
      <c r="E49" s="10"/>
      <c r="F49" s="10"/>
      <c r="G49" s="10"/>
      <c r="H49" s="10"/>
      <c r="I49" s="10"/>
      <c r="J49" s="10"/>
      <c r="K49" s="10"/>
    </row>
    <row r="50" spans="1:11" x14ac:dyDescent="0.2">
      <c r="A50" s="10"/>
      <c r="B50" s="6">
        <v>7100</v>
      </c>
      <c r="C50" s="7">
        <v>0.17799999999999999</v>
      </c>
      <c r="D50" s="10"/>
      <c r="E50" s="10"/>
      <c r="F50" s="10"/>
      <c r="G50" s="10"/>
      <c r="H50" s="10"/>
      <c r="I50" s="10"/>
      <c r="J50" s="10"/>
      <c r="K50" s="10"/>
    </row>
    <row r="51" spans="1:11" x14ac:dyDescent="0.2">
      <c r="A51" s="10"/>
      <c r="B51" s="8" t="s">
        <v>2</v>
      </c>
      <c r="C51" s="9">
        <v>1262.6500000000001</v>
      </c>
      <c r="D51" s="10"/>
      <c r="E51" s="10"/>
      <c r="F51" s="10"/>
      <c r="G51" s="10"/>
      <c r="H51" s="10"/>
      <c r="I51" s="10"/>
      <c r="J51" s="10"/>
      <c r="K51" s="10"/>
    </row>
    <row r="52" spans="1:11" x14ac:dyDescent="0.2">
      <c r="A52" s="10"/>
      <c r="B52" s="10"/>
      <c r="C52" s="10"/>
      <c r="D52" s="10"/>
      <c r="E52" s="10"/>
      <c r="F52" s="10"/>
      <c r="G52" s="10"/>
      <c r="H52" s="10"/>
      <c r="I52" s="10"/>
      <c r="J52" s="10"/>
      <c r="K52" s="10"/>
    </row>
    <row r="53" spans="1:11" x14ac:dyDescent="0.2">
      <c r="A53" s="10"/>
      <c r="B53" s="88" t="s">
        <v>18</v>
      </c>
      <c r="C53" s="90"/>
      <c r="D53" s="90"/>
      <c r="E53" s="90"/>
      <c r="F53" s="90"/>
      <c r="G53" s="90"/>
      <c r="H53" s="90"/>
      <c r="I53" s="90"/>
      <c r="J53" s="89"/>
      <c r="K53" s="10"/>
    </row>
    <row r="54" spans="1:11" x14ac:dyDescent="0.2">
      <c r="A54" s="10"/>
      <c r="B54" s="11" t="s">
        <v>3</v>
      </c>
      <c r="C54" s="12" t="s">
        <v>4</v>
      </c>
      <c r="D54" s="13" t="s">
        <v>5</v>
      </c>
      <c r="E54" s="12" t="s">
        <v>6</v>
      </c>
      <c r="F54" s="13" t="s">
        <v>7</v>
      </c>
      <c r="G54" s="13" t="s">
        <v>8</v>
      </c>
      <c r="H54" s="13" t="s">
        <v>9</v>
      </c>
      <c r="I54" s="12" t="s">
        <v>10</v>
      </c>
      <c r="J54" s="14" t="s">
        <v>11</v>
      </c>
      <c r="K54" s="10"/>
    </row>
    <row r="55" spans="1:11" x14ac:dyDescent="0.2">
      <c r="A55" s="10"/>
      <c r="B55" s="36" t="s">
        <v>12</v>
      </c>
      <c r="C55" s="37">
        <v>0.32529999999999998</v>
      </c>
      <c r="D55" s="37">
        <v>0.32529999999999998</v>
      </c>
      <c r="E55" s="37">
        <v>0.32529999999999998</v>
      </c>
      <c r="F55" s="37">
        <v>0.32529999999999998</v>
      </c>
      <c r="G55" s="37"/>
      <c r="H55" s="37"/>
      <c r="I55" s="37">
        <v>0.32529999999999998</v>
      </c>
      <c r="J55" s="37"/>
      <c r="K55" s="10"/>
    </row>
    <row r="56" spans="1:11" x14ac:dyDescent="0.2">
      <c r="A56" s="10"/>
      <c r="B56" s="38">
        <v>15</v>
      </c>
      <c r="C56" s="37">
        <v>0.32529999999999998</v>
      </c>
      <c r="D56" s="37">
        <v>0.32529999999999998</v>
      </c>
      <c r="E56" s="37">
        <v>0.32529999999999998</v>
      </c>
      <c r="F56" s="37">
        <v>0.32529999999999998</v>
      </c>
      <c r="G56" s="37"/>
      <c r="H56" s="37"/>
      <c r="I56" s="37">
        <v>0.32529999999999998</v>
      </c>
      <c r="J56" s="37">
        <v>0.32529999999999998</v>
      </c>
      <c r="K56" s="10"/>
    </row>
    <row r="57" spans="1:11" x14ac:dyDescent="0.2">
      <c r="A57" s="10"/>
      <c r="B57" s="39">
        <v>14</v>
      </c>
      <c r="C57" s="37">
        <v>0.32529999999999998</v>
      </c>
      <c r="D57" s="37">
        <v>0.32529999999999998</v>
      </c>
      <c r="E57" s="37">
        <v>0.32529999999999998</v>
      </c>
      <c r="F57" s="37">
        <v>0.32529999999999998</v>
      </c>
      <c r="G57" s="37"/>
      <c r="H57" s="37"/>
      <c r="I57" s="37">
        <v>0.32529999999999998</v>
      </c>
      <c r="J57" s="37">
        <v>0.32529999999999998</v>
      </c>
      <c r="K57" s="10"/>
    </row>
    <row r="58" spans="1:11" x14ac:dyDescent="0.2">
      <c r="A58" s="10"/>
      <c r="B58" s="40" t="s">
        <v>13</v>
      </c>
      <c r="C58" s="41"/>
      <c r="D58" s="41">
        <v>0.4647</v>
      </c>
      <c r="E58" s="41">
        <v>0.4647</v>
      </c>
      <c r="F58" s="6"/>
      <c r="G58" s="37">
        <v>0.32529999999999998</v>
      </c>
      <c r="H58" s="37">
        <v>0.32529999999999998</v>
      </c>
      <c r="I58" s="37">
        <v>0.32529999999999998</v>
      </c>
      <c r="J58" s="37">
        <v>0.32529999999999998</v>
      </c>
      <c r="K58" s="10"/>
    </row>
    <row r="59" spans="1:11" x14ac:dyDescent="0.2">
      <c r="A59" s="10"/>
      <c r="B59" s="42">
        <v>13</v>
      </c>
      <c r="C59" s="41">
        <v>0.4647</v>
      </c>
      <c r="D59" s="41">
        <v>0.4647</v>
      </c>
      <c r="E59" s="41">
        <v>0.4647</v>
      </c>
      <c r="F59" s="41">
        <v>0.4647</v>
      </c>
      <c r="G59" s="41"/>
      <c r="H59" s="41"/>
      <c r="I59" s="41">
        <v>0.4647</v>
      </c>
      <c r="J59" s="41">
        <v>0.4647</v>
      </c>
      <c r="K59" s="10"/>
    </row>
    <row r="60" spans="1:11" x14ac:dyDescent="0.2">
      <c r="A60" s="10"/>
      <c r="B60" s="43">
        <v>12</v>
      </c>
      <c r="C60" s="41">
        <v>0.4647</v>
      </c>
      <c r="D60" s="41">
        <v>0.4647</v>
      </c>
      <c r="E60" s="41">
        <v>0.4647</v>
      </c>
      <c r="F60" s="41">
        <v>0.4647</v>
      </c>
      <c r="G60" s="41"/>
      <c r="H60" s="41"/>
      <c r="I60" s="41">
        <v>0.4647</v>
      </c>
      <c r="J60" s="41">
        <v>0.4647</v>
      </c>
      <c r="K60" s="10"/>
    </row>
    <row r="61" spans="1:11" x14ac:dyDescent="0.2">
      <c r="A61" s="10"/>
      <c r="B61" s="36">
        <v>11</v>
      </c>
      <c r="C61" s="44">
        <v>0.74350000000000005</v>
      </c>
      <c r="D61" s="44">
        <v>0.74350000000000005</v>
      </c>
      <c r="E61" s="44">
        <v>0.74350000000000005</v>
      </c>
      <c r="F61" s="37">
        <v>0.74350000000000005</v>
      </c>
      <c r="G61" s="37"/>
      <c r="H61" s="37"/>
      <c r="I61" s="37">
        <v>0.74350000000000005</v>
      </c>
      <c r="J61" s="37">
        <v>0.74350000000000005</v>
      </c>
      <c r="K61" s="10"/>
    </row>
    <row r="62" spans="1:11" x14ac:dyDescent="0.2">
      <c r="A62" s="10"/>
      <c r="B62" s="38">
        <v>10</v>
      </c>
      <c r="C62" s="44">
        <v>0.74350000000000005</v>
      </c>
      <c r="D62" s="44">
        <v>0.74350000000000005</v>
      </c>
      <c r="E62" s="44">
        <v>0.74350000000000005</v>
      </c>
      <c r="F62" s="44">
        <v>0.74350000000000005</v>
      </c>
      <c r="G62" s="44"/>
      <c r="H62" s="44"/>
      <c r="I62" s="44">
        <v>0.74350000000000005</v>
      </c>
      <c r="J62" s="44">
        <v>0.74350000000000005</v>
      </c>
      <c r="K62" s="10"/>
    </row>
    <row r="63" spans="1:11" x14ac:dyDescent="0.2">
      <c r="A63" s="10"/>
      <c r="B63" s="38" t="s">
        <v>14</v>
      </c>
      <c r="C63" s="44">
        <v>0.74350000000000005</v>
      </c>
      <c r="D63" s="44">
        <v>0.74350000000000005</v>
      </c>
      <c r="E63" s="44">
        <v>0.74350000000000005</v>
      </c>
      <c r="F63" s="44">
        <v>0.74350000000000005</v>
      </c>
      <c r="G63" s="44"/>
      <c r="H63" s="44"/>
      <c r="I63" s="44">
        <v>0.74350000000000005</v>
      </c>
      <c r="J63" s="44">
        <v>0.74350000000000005</v>
      </c>
      <c r="K63" s="10"/>
    </row>
    <row r="64" spans="1:11" x14ac:dyDescent="0.2">
      <c r="A64" s="10"/>
      <c r="B64" s="39" t="s">
        <v>15</v>
      </c>
      <c r="C64" s="44">
        <v>0.74350000000000005</v>
      </c>
      <c r="D64" s="44">
        <v>0.74350000000000005</v>
      </c>
      <c r="E64" s="44">
        <v>0.74350000000000005</v>
      </c>
      <c r="F64" s="44">
        <v>0.74350000000000005</v>
      </c>
      <c r="G64" s="44"/>
      <c r="H64" s="44"/>
      <c r="I64" s="44">
        <v>0.74350000000000005</v>
      </c>
      <c r="J64" s="44">
        <v>0.74350000000000005</v>
      </c>
      <c r="K64" s="10"/>
    </row>
    <row r="65" spans="1:11" x14ac:dyDescent="0.2">
      <c r="A65" s="10"/>
      <c r="B65" s="45">
        <v>8</v>
      </c>
      <c r="C65" s="41">
        <v>0.88139999999999996</v>
      </c>
      <c r="D65" s="41">
        <v>0.88139999999999996</v>
      </c>
      <c r="E65" s="41">
        <v>0.88139999999999996</v>
      </c>
      <c r="F65" s="41">
        <v>0.88139999999999996</v>
      </c>
      <c r="G65" s="41"/>
      <c r="H65" s="41"/>
      <c r="I65" s="41">
        <v>0.88139999999999996</v>
      </c>
      <c r="J65" s="41">
        <v>0.88139999999999996</v>
      </c>
      <c r="K65" s="10"/>
    </row>
    <row r="66" spans="1:11" x14ac:dyDescent="0.2">
      <c r="A66" s="10"/>
      <c r="B66" s="46">
        <v>7</v>
      </c>
      <c r="C66" s="41">
        <v>0.88139999999999996</v>
      </c>
      <c r="D66" s="41">
        <v>0.88139999999999996</v>
      </c>
      <c r="E66" s="41">
        <v>0.88139999999999996</v>
      </c>
      <c r="F66" s="41">
        <v>0.88139999999999996</v>
      </c>
      <c r="G66" s="41"/>
      <c r="H66" s="41"/>
      <c r="I66" s="41">
        <v>0.88139999999999996</v>
      </c>
      <c r="J66" s="41">
        <v>0.88139999999999996</v>
      </c>
      <c r="K66" s="10"/>
    </row>
    <row r="67" spans="1:11" x14ac:dyDescent="0.2">
      <c r="A67" s="10"/>
      <c r="B67" s="46">
        <v>6</v>
      </c>
      <c r="C67" s="41">
        <v>0.88139999999999996</v>
      </c>
      <c r="D67" s="41">
        <v>0.88139999999999996</v>
      </c>
      <c r="E67" s="41">
        <v>0.88139999999999996</v>
      </c>
      <c r="F67" s="41">
        <v>0.88139999999999996</v>
      </c>
      <c r="G67" s="41"/>
      <c r="H67" s="41"/>
      <c r="I67" s="41">
        <v>0.88139999999999996</v>
      </c>
      <c r="J67" s="41">
        <v>0.88139999999999996</v>
      </c>
      <c r="K67" s="10"/>
    </row>
    <row r="68" spans="1:11" x14ac:dyDescent="0.2">
      <c r="A68" s="10"/>
      <c r="B68" s="47">
        <v>5</v>
      </c>
      <c r="C68" s="41">
        <v>0.88139999999999996</v>
      </c>
      <c r="D68" s="41">
        <v>0.88139999999999996</v>
      </c>
      <c r="E68" s="41">
        <v>0.88139999999999996</v>
      </c>
      <c r="F68" s="41">
        <v>0.88139999999999996</v>
      </c>
      <c r="G68" s="41"/>
      <c r="H68" s="41"/>
      <c r="I68" s="41">
        <v>0.88139999999999996</v>
      </c>
      <c r="J68" s="41">
        <v>0.88139999999999996</v>
      </c>
      <c r="K68" s="10"/>
    </row>
    <row r="69" spans="1:11" x14ac:dyDescent="0.2">
      <c r="A69" s="10"/>
      <c r="B69" s="38">
        <v>4</v>
      </c>
      <c r="C69" s="37">
        <v>0.87429999999999997</v>
      </c>
      <c r="D69" s="37">
        <v>0.87429999999999997</v>
      </c>
      <c r="E69" s="37">
        <v>0.87429999999999997</v>
      </c>
      <c r="F69" s="37">
        <v>0.87429999999999997</v>
      </c>
      <c r="G69" s="37"/>
      <c r="H69" s="37"/>
      <c r="I69" s="37">
        <v>0.87429999999999997</v>
      </c>
      <c r="J69" s="37">
        <v>0.87429999999999997</v>
      </c>
      <c r="K69" s="10"/>
    </row>
    <row r="70" spans="1:11" x14ac:dyDescent="0.2">
      <c r="A70" s="10"/>
      <c r="B70" s="38">
        <v>3</v>
      </c>
      <c r="C70" s="37">
        <v>0.87429999999999997</v>
      </c>
      <c r="D70" s="37">
        <v>0.87429999999999997</v>
      </c>
      <c r="E70" s="37">
        <v>0.87429999999999997</v>
      </c>
      <c r="F70" s="37">
        <v>0.87429999999999997</v>
      </c>
      <c r="G70" s="37"/>
      <c r="H70" s="37"/>
      <c r="I70" s="37">
        <v>0.87429999999999997</v>
      </c>
      <c r="J70" s="37">
        <v>0.87429999999999997</v>
      </c>
      <c r="K70" s="10"/>
    </row>
    <row r="71" spans="1:11" x14ac:dyDescent="0.2">
      <c r="A71" s="10"/>
      <c r="B71" s="38" t="s">
        <v>16</v>
      </c>
      <c r="C71" s="37">
        <v>0.87429999999999997</v>
      </c>
      <c r="D71" s="37">
        <v>0.87429999999999997</v>
      </c>
      <c r="E71" s="37">
        <v>0.87429999999999997</v>
      </c>
      <c r="F71" s="37">
        <v>0.87429999999999997</v>
      </c>
      <c r="G71" s="37"/>
      <c r="H71" s="37"/>
      <c r="I71" s="37">
        <v>0.87429999999999997</v>
      </c>
      <c r="J71" s="37">
        <v>0.87429999999999997</v>
      </c>
      <c r="K71" s="10"/>
    </row>
    <row r="72" spans="1:11" x14ac:dyDescent="0.2">
      <c r="A72" s="10"/>
      <c r="B72" s="38">
        <v>2</v>
      </c>
      <c r="C72" s="37">
        <v>0.87429999999999997</v>
      </c>
      <c r="D72" s="37">
        <v>0.87429999999999997</v>
      </c>
      <c r="E72" s="37">
        <v>0.87429999999999997</v>
      </c>
      <c r="F72" s="37">
        <v>0.87429999999999997</v>
      </c>
      <c r="G72" s="37"/>
      <c r="H72" s="37"/>
      <c r="I72" s="37">
        <v>0.87429999999999997</v>
      </c>
      <c r="J72" s="37">
        <v>0.87429999999999997</v>
      </c>
      <c r="K72" s="10"/>
    </row>
    <row r="73" spans="1:11" x14ac:dyDescent="0.2">
      <c r="A73" s="10"/>
      <c r="B73" s="39">
        <v>1</v>
      </c>
      <c r="C73" s="37"/>
      <c r="D73" s="37">
        <v>0.87429999999999997</v>
      </c>
      <c r="E73" s="37">
        <v>0.87429999999999997</v>
      </c>
      <c r="F73" s="37">
        <v>0.87429999999999997</v>
      </c>
      <c r="G73" s="37"/>
      <c r="H73" s="37"/>
      <c r="I73" s="37">
        <v>0.87429999999999997</v>
      </c>
      <c r="J73" s="37">
        <v>0.87429999999999997</v>
      </c>
      <c r="K73" s="10"/>
    </row>
    <row r="74" spans="1:11" x14ac:dyDescent="0.2">
      <c r="A74" s="10"/>
      <c r="B74" s="10"/>
      <c r="C74" s="10"/>
      <c r="D74" s="10"/>
      <c r="E74" s="10"/>
      <c r="F74" s="10"/>
      <c r="G74" s="10"/>
      <c r="H74" s="10"/>
      <c r="I74" s="10"/>
      <c r="J74" s="10"/>
      <c r="K74" s="10"/>
    </row>
  </sheetData>
  <mergeCells count="8">
    <mergeCell ref="AH22:AP22"/>
    <mergeCell ref="B44:C44"/>
    <mergeCell ref="B53:J53"/>
    <mergeCell ref="B9:C9"/>
    <mergeCell ref="B20:C20"/>
    <mergeCell ref="B22:J22"/>
    <mergeCell ref="M22:U22"/>
    <mergeCell ref="W22:AE2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8"/>
  <sheetViews>
    <sheetView zoomScaleNormal="100" workbookViewId="0">
      <selection activeCell="T15" sqref="T15"/>
    </sheetView>
  </sheetViews>
  <sheetFormatPr baseColWidth="10" defaultColWidth="9.140625" defaultRowHeight="12" x14ac:dyDescent="0.2"/>
  <cols>
    <col min="1" max="1" width="2" style="1" customWidth="1"/>
    <col min="2" max="2" width="17.85546875" style="1" bestFit="1" customWidth="1"/>
    <col min="3" max="3" width="9.28515625" style="1" bestFit="1" customWidth="1"/>
    <col min="4" max="6" width="7" style="1" bestFit="1" customWidth="1"/>
    <col min="7" max="8" width="7.28515625" style="1" bestFit="1" customWidth="1"/>
    <col min="9" max="10" width="7"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7" style="1" bestFit="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5" x14ac:dyDescent="0.2">
      <c r="B1" s="71" t="s">
        <v>30</v>
      </c>
      <c r="C1" s="73">
        <v>45117</v>
      </c>
      <c r="D1" s="74" t="s">
        <v>32</v>
      </c>
    </row>
    <row r="2" spans="1:45" x14ac:dyDescent="0.2">
      <c r="C2" s="73">
        <v>45117</v>
      </c>
      <c r="D2" s="71" t="s">
        <v>35</v>
      </c>
      <c r="E2" s="71"/>
      <c r="F2" s="71"/>
      <c r="G2" s="71"/>
      <c r="H2" s="71"/>
      <c r="I2" s="71"/>
      <c r="J2" s="71"/>
      <c r="K2" s="71"/>
      <c r="L2" s="71"/>
      <c r="M2" s="71"/>
      <c r="N2" s="71"/>
      <c r="O2" s="71"/>
      <c r="P2" s="71"/>
    </row>
    <row r="3" spans="1:45" x14ac:dyDescent="0.2">
      <c r="C3" s="73">
        <v>45117</v>
      </c>
      <c r="D3" s="71" t="s">
        <v>33</v>
      </c>
      <c r="E3" s="71"/>
      <c r="F3" s="71"/>
      <c r="G3" s="71"/>
      <c r="H3" s="71"/>
      <c r="I3" s="71"/>
      <c r="J3" s="71"/>
      <c r="K3" s="71"/>
      <c r="L3" s="71"/>
      <c r="M3" s="71"/>
      <c r="N3" s="71"/>
      <c r="O3" s="71"/>
      <c r="P3" s="71"/>
    </row>
    <row r="4" spans="1:45" x14ac:dyDescent="0.2">
      <c r="C4" s="73">
        <v>45287</v>
      </c>
      <c r="D4" s="71" t="s">
        <v>38</v>
      </c>
      <c r="E4" s="71"/>
      <c r="F4" s="71"/>
      <c r="G4" s="71"/>
      <c r="H4" s="71"/>
      <c r="I4" s="71"/>
      <c r="J4" s="71"/>
      <c r="K4" s="71"/>
      <c r="L4" s="71"/>
      <c r="M4" s="71"/>
      <c r="N4" s="71"/>
      <c r="O4" s="71"/>
      <c r="P4" s="71"/>
    </row>
    <row r="5" spans="1:45" x14ac:dyDescent="0.2">
      <c r="C5" s="73">
        <v>45825</v>
      </c>
      <c r="D5" s="71" t="s">
        <v>51</v>
      </c>
      <c r="E5" s="71"/>
      <c r="F5" s="71"/>
      <c r="G5" s="71"/>
      <c r="H5" s="71"/>
      <c r="I5" s="71"/>
      <c r="J5" s="71"/>
      <c r="K5" s="71"/>
      <c r="L5" s="71"/>
      <c r="M5" s="71"/>
      <c r="N5" s="71"/>
      <c r="O5" s="71"/>
      <c r="P5" s="71"/>
    </row>
    <row r="7" spans="1:45" x14ac:dyDescent="0.2">
      <c r="A7" s="10"/>
      <c r="B7" s="10"/>
      <c r="C7" s="10"/>
      <c r="D7" s="10"/>
      <c r="E7" s="10"/>
      <c r="F7" s="10"/>
      <c r="G7" s="10"/>
      <c r="H7" s="10"/>
      <c r="I7" s="10"/>
      <c r="J7" s="10"/>
      <c r="K7" s="10"/>
      <c r="AG7" s="50"/>
      <c r="AH7" s="50"/>
      <c r="AI7" s="50"/>
      <c r="AJ7" s="50"/>
      <c r="AK7" s="50"/>
      <c r="AL7" s="50"/>
      <c r="AM7" s="50"/>
      <c r="AN7" s="50"/>
      <c r="AO7" s="50"/>
      <c r="AP7" s="50"/>
      <c r="AQ7" s="50"/>
    </row>
    <row r="8" spans="1:45" x14ac:dyDescent="0.2">
      <c r="A8" s="10"/>
      <c r="B8" s="60" t="s">
        <v>25</v>
      </c>
      <c r="C8" s="60"/>
      <c r="D8" s="10"/>
      <c r="E8" s="10"/>
      <c r="F8" s="10"/>
      <c r="G8" s="10"/>
      <c r="H8" s="10"/>
      <c r="I8" s="10"/>
      <c r="J8" s="10"/>
      <c r="K8" s="10"/>
      <c r="AG8" s="50"/>
      <c r="AH8" s="49" t="s">
        <v>21</v>
      </c>
      <c r="AI8" s="50"/>
      <c r="AJ8" s="50"/>
      <c r="AK8" s="50"/>
      <c r="AL8" s="50"/>
      <c r="AM8" s="50"/>
      <c r="AN8" s="50"/>
      <c r="AO8" s="50"/>
      <c r="AP8" s="50"/>
      <c r="AQ8" s="50"/>
    </row>
    <row r="9" spans="1:45" x14ac:dyDescent="0.2">
      <c r="A9" s="10"/>
      <c r="B9" s="60"/>
      <c r="C9" s="60"/>
      <c r="D9" s="10"/>
      <c r="E9" s="10"/>
      <c r="F9" s="10"/>
      <c r="G9" s="10"/>
      <c r="H9" s="10"/>
      <c r="I9" s="10"/>
      <c r="J9" s="10"/>
      <c r="K9" s="10"/>
      <c r="AG9" s="50"/>
      <c r="AH9" s="49"/>
      <c r="AI9" s="50"/>
      <c r="AJ9" s="50"/>
      <c r="AK9" s="50"/>
      <c r="AL9" s="50"/>
      <c r="AM9" s="50"/>
      <c r="AN9" s="50"/>
      <c r="AO9" s="50"/>
      <c r="AP9" s="50"/>
      <c r="AQ9" s="50"/>
    </row>
    <row r="10" spans="1:45" ht="24" customHeight="1" x14ac:dyDescent="0.2">
      <c r="A10" s="10"/>
      <c r="B10" s="91" t="s">
        <v>26</v>
      </c>
      <c r="C10" s="91"/>
      <c r="D10" s="10"/>
      <c r="E10" s="10"/>
      <c r="F10" s="10"/>
      <c r="G10" s="10"/>
      <c r="H10" s="10"/>
      <c r="I10" s="10"/>
      <c r="J10" s="10"/>
      <c r="K10" s="10"/>
      <c r="AG10" s="50"/>
      <c r="AH10" s="49"/>
      <c r="AI10" s="50"/>
      <c r="AJ10" s="50"/>
      <c r="AK10" s="50"/>
      <c r="AL10" s="50"/>
      <c r="AM10" s="50"/>
      <c r="AN10" s="50"/>
      <c r="AO10" s="50"/>
      <c r="AP10" s="50"/>
      <c r="AQ10" s="50"/>
    </row>
    <row r="11" spans="1:45" x14ac:dyDescent="0.2">
      <c r="A11" s="10"/>
      <c r="B11" s="60"/>
      <c r="C11" s="60"/>
      <c r="D11" s="10"/>
      <c r="E11" s="10"/>
      <c r="F11" s="10"/>
      <c r="G11" s="10"/>
      <c r="H11" s="10"/>
      <c r="I11" s="10"/>
      <c r="J11" s="10"/>
      <c r="K11" s="10"/>
      <c r="AG11" s="50"/>
      <c r="AH11" s="50"/>
      <c r="AI11" s="50"/>
      <c r="AJ11" s="50"/>
      <c r="AK11" s="50"/>
      <c r="AL11" s="50"/>
      <c r="AM11" s="50"/>
      <c r="AN11" s="50"/>
      <c r="AO11" s="50"/>
      <c r="AP11" s="50"/>
      <c r="AQ11" s="50"/>
    </row>
    <row r="12" spans="1:45" ht="36" x14ac:dyDescent="0.2">
      <c r="A12" s="10"/>
      <c r="B12" s="53" t="s">
        <v>22</v>
      </c>
      <c r="C12" s="54" t="s">
        <v>17</v>
      </c>
      <c r="D12" s="10"/>
      <c r="E12" s="10"/>
      <c r="F12" s="10"/>
      <c r="G12" s="10"/>
      <c r="H12" s="10"/>
      <c r="I12" s="10"/>
      <c r="J12" s="10"/>
      <c r="K12" s="10"/>
      <c r="AG12" s="50"/>
      <c r="AH12" s="50"/>
      <c r="AI12" s="50"/>
      <c r="AJ12" s="50"/>
      <c r="AK12" s="50"/>
      <c r="AL12" s="50"/>
      <c r="AM12" s="50"/>
      <c r="AN12" s="50"/>
      <c r="AO12" s="50"/>
      <c r="AP12" s="50"/>
      <c r="AQ12" s="50"/>
    </row>
    <row r="13" spans="1:45" x14ac:dyDescent="0.2">
      <c r="A13" s="10"/>
      <c r="B13" s="4" t="s">
        <v>0</v>
      </c>
      <c r="C13" s="5">
        <v>1</v>
      </c>
      <c r="D13" s="10"/>
      <c r="E13" s="10"/>
      <c r="F13" s="10"/>
      <c r="G13" s="10"/>
      <c r="H13" s="10"/>
      <c r="I13" s="10"/>
      <c r="J13" s="10"/>
      <c r="K13" s="10"/>
      <c r="AG13" s="50"/>
      <c r="AH13" s="50"/>
      <c r="AI13" s="50"/>
      <c r="AJ13" s="50"/>
      <c r="AK13" s="50"/>
      <c r="AL13" s="50"/>
      <c r="AM13" s="50"/>
      <c r="AN13" s="50"/>
      <c r="AO13" s="50"/>
      <c r="AP13" s="50"/>
      <c r="AQ13" s="50"/>
      <c r="AS13" s="51"/>
    </row>
    <row r="14" spans="1:45" x14ac:dyDescent="0.2">
      <c r="A14" s="10"/>
      <c r="B14" s="10"/>
      <c r="C14" s="82"/>
      <c r="D14" s="10"/>
      <c r="E14" s="10"/>
      <c r="F14" s="10"/>
      <c r="G14" s="10"/>
      <c r="H14" s="10"/>
      <c r="I14" s="10"/>
      <c r="J14" s="10"/>
      <c r="K14" s="10"/>
      <c r="AG14" s="50"/>
      <c r="AH14" s="50"/>
      <c r="AI14" s="50"/>
      <c r="AJ14" s="50"/>
      <c r="AK14" s="50"/>
      <c r="AL14" s="50"/>
      <c r="AM14" s="50"/>
      <c r="AN14" s="50"/>
      <c r="AO14" s="50"/>
      <c r="AP14" s="50"/>
      <c r="AQ14" s="50"/>
      <c r="AS14" s="51"/>
    </row>
    <row r="15" spans="1:45" ht="60" x14ac:dyDescent="0.2">
      <c r="A15" s="10"/>
      <c r="B15" s="83" t="s">
        <v>52</v>
      </c>
      <c r="C15" s="54" t="s">
        <v>17</v>
      </c>
      <c r="D15" s="10"/>
      <c r="E15" s="10"/>
      <c r="F15" s="10"/>
      <c r="G15" s="10"/>
      <c r="H15" s="10"/>
      <c r="I15" s="10"/>
      <c r="J15" s="10"/>
      <c r="K15" s="10"/>
      <c r="AG15" s="50"/>
      <c r="AH15" s="50"/>
      <c r="AI15" s="50"/>
      <c r="AJ15" s="50"/>
      <c r="AK15" s="50"/>
      <c r="AL15" s="50"/>
      <c r="AM15" s="50"/>
      <c r="AN15" s="50"/>
      <c r="AO15" s="50"/>
      <c r="AP15" s="50"/>
      <c r="AQ15" s="50"/>
      <c r="AS15" s="51"/>
    </row>
    <row r="16" spans="1:45" x14ac:dyDescent="0.2">
      <c r="A16" s="10"/>
      <c r="B16" s="4" t="s">
        <v>0</v>
      </c>
      <c r="C16" s="5">
        <v>1</v>
      </c>
      <c r="D16" s="10"/>
      <c r="E16" s="10"/>
      <c r="F16" s="10"/>
      <c r="G16" s="10"/>
      <c r="H16" s="10"/>
      <c r="I16" s="10"/>
      <c r="J16" s="10"/>
      <c r="K16" s="10"/>
      <c r="AG16" s="50"/>
      <c r="AH16" s="50"/>
      <c r="AI16" s="50"/>
      <c r="AJ16" s="50"/>
      <c r="AK16" s="50"/>
      <c r="AL16" s="50"/>
      <c r="AM16" s="50"/>
      <c r="AN16" s="50"/>
      <c r="AO16" s="50"/>
      <c r="AP16" s="50"/>
      <c r="AQ16" s="50"/>
      <c r="AS16" s="51"/>
    </row>
    <row r="17" spans="1:45" x14ac:dyDescent="0.2">
      <c r="A17" s="10"/>
      <c r="B17" s="10"/>
      <c r="C17" s="10"/>
      <c r="D17" s="10"/>
      <c r="E17" s="10"/>
      <c r="F17" s="10"/>
      <c r="G17" s="10"/>
      <c r="H17" s="10"/>
      <c r="I17" s="10"/>
      <c r="J17" s="10"/>
      <c r="K17" s="10"/>
      <c r="AG17" s="50"/>
      <c r="AH17" s="50"/>
      <c r="AI17" s="50"/>
      <c r="AJ17" s="50"/>
      <c r="AK17" s="50"/>
      <c r="AL17" s="50"/>
      <c r="AM17" s="50"/>
      <c r="AN17" s="50"/>
      <c r="AO17" s="50"/>
      <c r="AP17" s="50"/>
      <c r="AQ17" s="50"/>
    </row>
    <row r="18" spans="1:45" ht="24" x14ac:dyDescent="0.2">
      <c r="A18" s="10"/>
      <c r="B18" s="53" t="s">
        <v>27</v>
      </c>
      <c r="C18" s="54" t="s">
        <v>17</v>
      </c>
      <c r="D18" s="10"/>
      <c r="E18" s="10"/>
      <c r="F18" s="10"/>
      <c r="G18" s="10"/>
      <c r="H18" s="10"/>
      <c r="I18" s="10"/>
      <c r="J18" s="10"/>
      <c r="K18" s="10"/>
      <c r="AG18" s="50"/>
      <c r="AH18" s="50"/>
      <c r="AI18" s="50"/>
      <c r="AJ18" s="50"/>
      <c r="AK18" s="50"/>
      <c r="AL18" s="50"/>
      <c r="AM18" s="50"/>
      <c r="AN18" s="50"/>
      <c r="AO18" s="50"/>
      <c r="AP18" s="50"/>
      <c r="AQ18" s="50"/>
    </row>
    <row r="19" spans="1:45" ht="12" customHeight="1" x14ac:dyDescent="0.2">
      <c r="A19" s="10"/>
      <c r="B19" s="4" t="s">
        <v>23</v>
      </c>
      <c r="C19" s="48">
        <v>3.0599999999999999E-2</v>
      </c>
      <c r="D19" s="10"/>
      <c r="E19" s="10"/>
      <c r="F19" s="10"/>
      <c r="G19" s="10"/>
      <c r="H19" s="10"/>
      <c r="I19" s="10"/>
      <c r="J19" s="10"/>
      <c r="K19" s="10"/>
      <c r="AG19" s="50"/>
      <c r="AH19" s="95" t="s">
        <v>39</v>
      </c>
      <c r="AI19" s="95"/>
      <c r="AJ19" s="95"/>
      <c r="AK19" s="95"/>
      <c r="AL19" s="95"/>
      <c r="AM19" s="95"/>
      <c r="AN19" s="95"/>
      <c r="AO19" s="50"/>
      <c r="AP19" s="50"/>
      <c r="AQ19" s="50"/>
    </row>
    <row r="20" spans="1:45" x14ac:dyDescent="0.2">
      <c r="A20" s="10"/>
      <c r="B20" s="10"/>
      <c r="C20" s="10"/>
      <c r="D20" s="10"/>
      <c r="E20" s="10"/>
      <c r="F20" s="10"/>
      <c r="G20" s="10"/>
      <c r="H20" s="10"/>
      <c r="I20" s="10"/>
      <c r="J20" s="10"/>
      <c r="K20" s="10"/>
      <c r="AG20" s="50"/>
      <c r="AH20" s="95"/>
      <c r="AI20" s="95"/>
      <c r="AJ20" s="95"/>
      <c r="AK20" s="95"/>
      <c r="AL20" s="95"/>
      <c r="AM20" s="95"/>
      <c r="AN20" s="95"/>
      <c r="AO20" s="50"/>
      <c r="AP20" s="50"/>
      <c r="AQ20" s="50"/>
    </row>
    <row r="21" spans="1:45" ht="24" x14ac:dyDescent="0.2">
      <c r="A21" s="10"/>
      <c r="B21" s="53" t="s">
        <v>37</v>
      </c>
      <c r="C21" s="75" t="s">
        <v>17</v>
      </c>
      <c r="D21" s="10"/>
      <c r="E21" s="10"/>
      <c r="F21" s="10"/>
      <c r="G21" s="10"/>
      <c r="H21" s="10"/>
      <c r="I21" s="10"/>
      <c r="J21" s="10"/>
      <c r="K21" s="10"/>
      <c r="AG21" s="50"/>
      <c r="AH21" s="95"/>
      <c r="AI21" s="95"/>
      <c r="AJ21" s="95"/>
      <c r="AK21" s="95"/>
      <c r="AL21" s="95"/>
      <c r="AM21" s="95"/>
      <c r="AN21" s="95"/>
      <c r="AO21" s="50"/>
      <c r="AP21" s="50"/>
      <c r="AQ21" s="50"/>
    </row>
    <row r="22" spans="1:45" ht="36" x14ac:dyDescent="0.2">
      <c r="A22" s="10"/>
      <c r="B22" s="76" t="s">
        <v>36</v>
      </c>
      <c r="C22" s="35">
        <f>1800*C13</f>
        <v>1800</v>
      </c>
      <c r="D22" s="10"/>
      <c r="E22" s="10"/>
      <c r="F22" s="10"/>
      <c r="G22" s="10"/>
      <c r="H22" s="10"/>
      <c r="I22" s="10"/>
      <c r="J22" s="10"/>
      <c r="K22" s="10"/>
      <c r="AG22" s="50"/>
      <c r="AH22" s="50"/>
      <c r="AI22" s="50"/>
      <c r="AJ22" s="50"/>
      <c r="AK22" s="50"/>
      <c r="AL22" s="50"/>
      <c r="AM22" s="50"/>
      <c r="AN22" s="50"/>
      <c r="AO22" s="50"/>
      <c r="AP22" s="50"/>
      <c r="AQ22" s="50"/>
    </row>
    <row r="23" spans="1:45" x14ac:dyDescent="0.2">
      <c r="A23" s="10"/>
      <c r="B23" s="10"/>
      <c r="C23" s="10"/>
      <c r="D23" s="10"/>
      <c r="E23" s="10"/>
      <c r="F23" s="10"/>
      <c r="G23" s="10"/>
      <c r="H23" s="10"/>
      <c r="I23" s="10"/>
      <c r="J23" s="10"/>
      <c r="K23" s="10"/>
      <c r="AG23" s="50"/>
      <c r="AH23" s="96" t="s">
        <v>40</v>
      </c>
      <c r="AI23" s="97"/>
      <c r="AJ23" s="97"/>
      <c r="AK23" s="97"/>
      <c r="AL23" s="98"/>
      <c r="AM23" s="99">
        <f>C22</f>
        <v>1800</v>
      </c>
      <c r="AN23" s="100"/>
      <c r="AO23" s="50"/>
      <c r="AP23" s="50"/>
      <c r="AQ23" s="50"/>
    </row>
    <row r="24" spans="1:45" ht="45" customHeight="1" x14ac:dyDescent="0.2">
      <c r="A24" s="10"/>
      <c r="B24" s="91" t="s">
        <v>28</v>
      </c>
      <c r="C24" s="91"/>
      <c r="D24" s="10"/>
      <c r="E24" s="10"/>
      <c r="F24" s="10"/>
      <c r="G24" s="10"/>
      <c r="H24" s="10"/>
      <c r="I24" s="10"/>
      <c r="J24" s="10"/>
      <c r="K24" s="10"/>
      <c r="AG24" s="56"/>
      <c r="AH24" s="101" t="s">
        <v>41</v>
      </c>
      <c r="AI24" s="101"/>
      <c r="AJ24" s="101"/>
      <c r="AK24" s="101"/>
      <c r="AL24" s="101"/>
      <c r="AM24" s="101"/>
      <c r="AN24" s="101"/>
      <c r="AO24" s="56"/>
      <c r="AP24" s="56"/>
      <c r="AQ24" s="56"/>
    </row>
    <row r="25" spans="1:45" x14ac:dyDescent="0.2">
      <c r="A25" s="10"/>
      <c r="B25" s="64"/>
      <c r="C25" s="65"/>
      <c r="D25" s="10"/>
      <c r="E25" s="10"/>
      <c r="F25" s="10"/>
      <c r="G25" s="10"/>
      <c r="H25" s="10"/>
      <c r="I25" s="10"/>
      <c r="J25" s="10"/>
      <c r="K25" s="10"/>
      <c r="AG25" s="56"/>
      <c r="AH25" s="56"/>
      <c r="AI25" s="56"/>
      <c r="AJ25" s="56"/>
      <c r="AK25" s="56"/>
      <c r="AL25" s="56"/>
      <c r="AM25" s="56"/>
      <c r="AN25" s="56"/>
      <c r="AO25" s="56"/>
      <c r="AP25" s="56"/>
      <c r="AQ25" s="56"/>
      <c r="AR25" s="51"/>
      <c r="AS25" s="51"/>
    </row>
    <row r="26" spans="1:45" x14ac:dyDescent="0.2">
      <c r="A26" s="10"/>
      <c r="B26" s="88" t="s">
        <v>24</v>
      </c>
      <c r="C26" s="90"/>
      <c r="D26" s="90"/>
      <c r="E26" s="90"/>
      <c r="F26" s="90"/>
      <c r="G26" s="90"/>
      <c r="H26" s="90"/>
      <c r="I26" s="90"/>
      <c r="J26" s="89"/>
      <c r="K26" s="10"/>
      <c r="M26" s="92" t="s">
        <v>34</v>
      </c>
      <c r="N26" s="93"/>
      <c r="O26" s="93"/>
      <c r="P26" s="93"/>
      <c r="Q26" s="93"/>
      <c r="R26" s="93"/>
      <c r="S26" s="93"/>
      <c r="T26" s="93"/>
      <c r="U26" s="94"/>
      <c r="W26" s="92" t="s">
        <v>29</v>
      </c>
      <c r="X26" s="93"/>
      <c r="Y26" s="93"/>
      <c r="Z26" s="93"/>
      <c r="AA26" s="93"/>
      <c r="AB26" s="93"/>
      <c r="AC26" s="93"/>
      <c r="AD26" s="93"/>
      <c r="AE26" s="94"/>
      <c r="AG26" s="56"/>
      <c r="AH26" s="85" t="s">
        <v>19</v>
      </c>
      <c r="AI26" s="86"/>
      <c r="AJ26" s="86"/>
      <c r="AK26" s="86"/>
      <c r="AL26" s="86"/>
      <c r="AM26" s="86"/>
      <c r="AN26" s="86"/>
      <c r="AO26" s="86"/>
      <c r="AP26" s="87"/>
      <c r="AQ26" s="56"/>
      <c r="AR26" s="51"/>
      <c r="AS26" s="51"/>
    </row>
    <row r="27" spans="1:45" x14ac:dyDescent="0.2">
      <c r="A27" s="10"/>
      <c r="B27" s="29" t="s">
        <v>3</v>
      </c>
      <c r="C27" s="57" t="s">
        <v>4</v>
      </c>
      <c r="D27" s="58" t="s">
        <v>5</v>
      </c>
      <c r="E27" s="57" t="s">
        <v>6</v>
      </c>
      <c r="F27" s="58" t="s">
        <v>7</v>
      </c>
      <c r="G27" s="58" t="s">
        <v>8</v>
      </c>
      <c r="H27" s="58" t="s">
        <v>9</v>
      </c>
      <c r="I27" s="57" t="s">
        <v>10</v>
      </c>
      <c r="J27" s="59" t="s">
        <v>11</v>
      </c>
      <c r="K27" s="10"/>
      <c r="M27" s="11" t="s">
        <v>3</v>
      </c>
      <c r="N27" s="12" t="s">
        <v>4</v>
      </c>
      <c r="O27" s="13" t="s">
        <v>5</v>
      </c>
      <c r="P27" s="12" t="s">
        <v>6</v>
      </c>
      <c r="Q27" s="13" t="s">
        <v>7</v>
      </c>
      <c r="R27" s="13" t="s">
        <v>8</v>
      </c>
      <c r="S27" s="13" t="s">
        <v>9</v>
      </c>
      <c r="T27" s="12" t="s">
        <v>10</v>
      </c>
      <c r="U27" s="14" t="s">
        <v>11</v>
      </c>
      <c r="W27" s="11" t="s">
        <v>3</v>
      </c>
      <c r="X27" s="12" t="s">
        <v>4</v>
      </c>
      <c r="Y27" s="13" t="s">
        <v>5</v>
      </c>
      <c r="Z27" s="12" t="s">
        <v>6</v>
      </c>
      <c r="AA27" s="13" t="s">
        <v>7</v>
      </c>
      <c r="AB27" s="13" t="s">
        <v>8</v>
      </c>
      <c r="AC27" s="13" t="s">
        <v>9</v>
      </c>
      <c r="AD27" s="12" t="s">
        <v>10</v>
      </c>
      <c r="AE27" s="14" t="s">
        <v>11</v>
      </c>
      <c r="AG27" s="56"/>
      <c r="AH27" s="11" t="s">
        <v>3</v>
      </c>
      <c r="AI27" s="12" t="s">
        <v>4</v>
      </c>
      <c r="AJ27" s="13" t="s">
        <v>5</v>
      </c>
      <c r="AK27" s="12" t="s">
        <v>6</v>
      </c>
      <c r="AL27" s="13" t="s">
        <v>7</v>
      </c>
      <c r="AM27" s="13" t="s">
        <v>8</v>
      </c>
      <c r="AN27" s="13" t="s">
        <v>9</v>
      </c>
      <c r="AO27" s="12" t="s">
        <v>10</v>
      </c>
      <c r="AP27" s="14" t="s">
        <v>11</v>
      </c>
      <c r="AQ27" s="56"/>
      <c r="AR27" s="51"/>
      <c r="AS27" s="51"/>
    </row>
    <row r="28" spans="1:45" x14ac:dyDescent="0.2">
      <c r="A28" s="10"/>
      <c r="B28" s="15" t="s">
        <v>12</v>
      </c>
      <c r="C28" s="16">
        <v>6122.63</v>
      </c>
      <c r="D28" s="17">
        <v>6795.9</v>
      </c>
      <c r="E28" s="16">
        <v>7434.88</v>
      </c>
      <c r="F28" s="18">
        <v>7853.95</v>
      </c>
      <c r="G28" s="19"/>
      <c r="H28" s="19"/>
      <c r="I28" s="20">
        <v>7957.04</v>
      </c>
      <c r="J28" s="20"/>
      <c r="K28" s="10"/>
      <c r="M28" s="15" t="s">
        <v>12</v>
      </c>
      <c r="N28" s="21">
        <f t="shared" ref="N28:U46" si="0">C28*$C$13</f>
        <v>6122.63</v>
      </c>
      <c r="O28" s="21">
        <f t="shared" si="0"/>
        <v>6795.9</v>
      </c>
      <c r="P28" s="21">
        <f t="shared" si="0"/>
        <v>7434.88</v>
      </c>
      <c r="Q28" s="21">
        <f t="shared" si="0"/>
        <v>7853.95</v>
      </c>
      <c r="R28" s="21">
        <f t="shared" si="0"/>
        <v>0</v>
      </c>
      <c r="S28" s="21">
        <f t="shared" si="0"/>
        <v>0</v>
      </c>
      <c r="T28" s="21">
        <f t="shared" si="0"/>
        <v>7957.04</v>
      </c>
      <c r="U28" s="21">
        <f t="shared" si="0"/>
        <v>0</v>
      </c>
      <c r="W28" s="15" t="s">
        <v>12</v>
      </c>
      <c r="X28" s="22">
        <f>IF(N28&gt;$B$54,$C$55,IF(N28&gt;$B$53,$C$54,IF(N28&gt;$B$52,$C$53,IF(N28&gt;$B$51,$C$52,IF(N28&gt;$B$50,$C$51,IF(N28&gt;0,$C$50,0))))))</f>
        <v>0.17799999999999999</v>
      </c>
      <c r="Y28" s="22">
        <f t="shared" ref="Y28:AE43" si="1">IF(O28&gt;$B$54,$C$55,IF(O28&gt;$B$53,$C$54,IF(O28&gt;$B$52,$C$53,IF(O28&gt;$B$51,$C$52,IF(O28&gt;$B$50,$C$51,IF(O28&gt;0,$C$50,0))))))</f>
        <v>0.17799999999999999</v>
      </c>
      <c r="Z28" s="22">
        <f t="shared" si="1"/>
        <v>1262.6500000000001</v>
      </c>
      <c r="AA28" s="22">
        <f t="shared" si="1"/>
        <v>1262.6500000000001</v>
      </c>
      <c r="AB28" s="22">
        <f t="shared" si="1"/>
        <v>0</v>
      </c>
      <c r="AC28" s="22">
        <f t="shared" si="1"/>
        <v>0</v>
      </c>
      <c r="AD28" s="22">
        <f t="shared" si="1"/>
        <v>1262.6500000000001</v>
      </c>
      <c r="AE28" s="22">
        <f t="shared" si="1"/>
        <v>0</v>
      </c>
      <c r="AG28" s="56"/>
      <c r="AH28" s="15" t="s">
        <v>12</v>
      </c>
      <c r="AI28" s="21">
        <f>IF(X28&lt;1, (12*C28+C28*C59)* (1+$C$19+X28)*$C$13*$C$16/12, (( 12*C28+C28*C59)* (1+$C$19)+12*X28)*$C$13*$C$16/12)</f>
        <v>7600.4071508362831</v>
      </c>
      <c r="AJ28" s="21">
        <f t="shared" ref="AJ28:AP43" si="2">IF(Y28&lt;1, (12*D28+D28*D59)* (1+$C$19+Y28)*$C$13*$C$16/12, (( 12*D28+D28*D59)* (1+$C$19)+12*Y28)*$C$13*$C$16/12)</f>
        <v>8436.1797064934981</v>
      </c>
      <c r="AK28" s="21">
        <f t="shared" si="2"/>
        <v>9132.751877816534</v>
      </c>
      <c r="AL28" s="21">
        <f t="shared" si="2"/>
        <v>9576.3533339175829</v>
      </c>
      <c r="AM28" s="21">
        <f t="shared" si="2"/>
        <v>0</v>
      </c>
      <c r="AN28" s="21">
        <f t="shared" si="2"/>
        <v>0</v>
      </c>
      <c r="AO28" s="21">
        <f t="shared" si="2"/>
        <v>9685.4780007022655</v>
      </c>
      <c r="AP28" s="21">
        <f t="shared" si="2"/>
        <v>0</v>
      </c>
      <c r="AQ28" s="56"/>
      <c r="AR28" s="51"/>
      <c r="AS28" s="51"/>
    </row>
    <row r="29" spans="1:45" x14ac:dyDescent="0.2">
      <c r="A29" s="10"/>
      <c r="B29" s="15">
        <v>15</v>
      </c>
      <c r="C29" s="16">
        <v>5017.3100000000004</v>
      </c>
      <c r="D29" s="17">
        <v>5394.35</v>
      </c>
      <c r="E29" s="16">
        <v>5593.59</v>
      </c>
      <c r="F29" s="16">
        <v>6301.27</v>
      </c>
      <c r="G29" s="20"/>
      <c r="H29" s="20"/>
      <c r="I29" s="20">
        <v>6837.15</v>
      </c>
      <c r="J29" s="20">
        <v>7042.26</v>
      </c>
      <c r="K29" s="10"/>
      <c r="M29" s="15">
        <v>15</v>
      </c>
      <c r="N29" s="23">
        <f t="shared" si="0"/>
        <v>5017.3100000000004</v>
      </c>
      <c r="O29" s="23">
        <f t="shared" si="0"/>
        <v>5394.35</v>
      </c>
      <c r="P29" s="23">
        <f t="shared" si="0"/>
        <v>5593.59</v>
      </c>
      <c r="Q29" s="23">
        <f t="shared" si="0"/>
        <v>6301.27</v>
      </c>
      <c r="R29" s="23">
        <f t="shared" si="0"/>
        <v>0</v>
      </c>
      <c r="S29" s="23">
        <f t="shared" si="0"/>
        <v>0</v>
      </c>
      <c r="T29" s="23">
        <f t="shared" si="0"/>
        <v>6837.15</v>
      </c>
      <c r="U29" s="23">
        <f t="shared" si="0"/>
        <v>7042.26</v>
      </c>
      <c r="W29" s="15">
        <v>15</v>
      </c>
      <c r="X29" s="22">
        <f t="shared" ref="X29:AE46" si="3">IF(N29&gt;$B$54,$C$55,IF(N29&gt;$B$53,$C$54,IF(N29&gt;$B$52,$C$53,IF(N29&gt;$B$51,$C$52,IF(N29&gt;$B$50,$C$51,IF(N29&gt;0,$C$50,0))))))</f>
        <v>0.17799999999999999</v>
      </c>
      <c r="Y29" s="22">
        <f t="shared" si="1"/>
        <v>0.17799999999999999</v>
      </c>
      <c r="Z29" s="22">
        <f t="shared" si="1"/>
        <v>0.17799999999999999</v>
      </c>
      <c r="AA29" s="22">
        <f t="shared" si="1"/>
        <v>0.17799999999999999</v>
      </c>
      <c r="AB29" s="22">
        <f t="shared" si="1"/>
        <v>0</v>
      </c>
      <c r="AC29" s="22">
        <f t="shared" si="1"/>
        <v>0</v>
      </c>
      <c r="AD29" s="22">
        <f t="shared" si="1"/>
        <v>0.17799999999999999</v>
      </c>
      <c r="AE29" s="22">
        <f t="shared" si="1"/>
        <v>0.17799999999999999</v>
      </c>
      <c r="AG29" s="56"/>
      <c r="AH29" s="15">
        <v>15</v>
      </c>
      <c r="AI29" s="21">
        <f t="shared" ref="AI29:AI46" si="4">IF(X29&lt;1, (12*C29+C29*C60)* (1+$C$19+X29)*$C$13*$C$16/12, (( 12*C29+C29*C60)* (1+$C$19)+12*X29)*$C$13*$C$16/12)</f>
        <v>6228.3036541424817</v>
      </c>
      <c r="AJ29" s="21">
        <f t="shared" si="2"/>
        <v>6696.3472093060836</v>
      </c>
      <c r="AK29" s="21">
        <f t="shared" si="2"/>
        <v>6943.6763996593481</v>
      </c>
      <c r="AL29" s="21">
        <f t="shared" si="2"/>
        <v>7822.1642606772157</v>
      </c>
      <c r="AM29" s="21">
        <f t="shared" si="2"/>
        <v>0</v>
      </c>
      <c r="AN29" s="21">
        <f t="shared" si="2"/>
        <v>0</v>
      </c>
      <c r="AO29" s="21">
        <f t="shared" si="2"/>
        <v>8487.3859356747471</v>
      </c>
      <c r="AP29" s="21">
        <f t="shared" si="2"/>
        <v>8742.0019276108978</v>
      </c>
      <c r="AQ29" s="56"/>
      <c r="AR29" s="51"/>
      <c r="AS29" s="51"/>
    </row>
    <row r="30" spans="1:45" x14ac:dyDescent="0.2">
      <c r="A30" s="10"/>
      <c r="B30" s="15">
        <v>14</v>
      </c>
      <c r="C30" s="16">
        <v>4542.6400000000003</v>
      </c>
      <c r="D30" s="17">
        <v>4885.93</v>
      </c>
      <c r="E30" s="16">
        <v>5167.63</v>
      </c>
      <c r="F30" s="16">
        <v>5593.59</v>
      </c>
      <c r="G30" s="20"/>
      <c r="H30" s="20"/>
      <c r="I30" s="20">
        <v>6246.27</v>
      </c>
      <c r="J30" s="20">
        <v>6433.67</v>
      </c>
      <c r="K30" s="10"/>
      <c r="M30" s="15">
        <v>14</v>
      </c>
      <c r="N30" s="23">
        <f t="shared" si="0"/>
        <v>4542.6400000000003</v>
      </c>
      <c r="O30" s="23">
        <f t="shared" si="0"/>
        <v>4885.93</v>
      </c>
      <c r="P30" s="23">
        <f t="shared" si="0"/>
        <v>5167.63</v>
      </c>
      <c r="Q30" s="23">
        <f t="shared" si="0"/>
        <v>5593.59</v>
      </c>
      <c r="R30" s="23">
        <f t="shared" si="0"/>
        <v>0</v>
      </c>
      <c r="S30" s="23">
        <f t="shared" si="0"/>
        <v>0</v>
      </c>
      <c r="T30" s="23">
        <f t="shared" si="0"/>
        <v>6246.27</v>
      </c>
      <c r="U30" s="23">
        <f t="shared" si="0"/>
        <v>6433.67</v>
      </c>
      <c r="W30" s="15">
        <v>14</v>
      </c>
      <c r="X30" s="22">
        <f t="shared" si="3"/>
        <v>0.20499999999999999</v>
      </c>
      <c r="Y30" s="22">
        <f t="shared" si="1"/>
        <v>0.20499999999999999</v>
      </c>
      <c r="Z30" s="22">
        <f t="shared" si="1"/>
        <v>0.17799999999999999</v>
      </c>
      <c r="AA30" s="22">
        <f t="shared" si="1"/>
        <v>0.17799999999999999</v>
      </c>
      <c r="AB30" s="22">
        <f t="shared" si="1"/>
        <v>0</v>
      </c>
      <c r="AC30" s="22">
        <f t="shared" si="1"/>
        <v>0</v>
      </c>
      <c r="AD30" s="22">
        <f t="shared" si="1"/>
        <v>0.17799999999999999</v>
      </c>
      <c r="AE30" s="22">
        <f t="shared" si="1"/>
        <v>0.17799999999999999</v>
      </c>
      <c r="AG30" s="56"/>
      <c r="AH30" s="15">
        <v>14</v>
      </c>
      <c r="AI30" s="21">
        <f t="shared" si="4"/>
        <v>5765.0419682162674</v>
      </c>
      <c r="AJ30" s="21">
        <f t="shared" si="2"/>
        <v>6200.7096102193673</v>
      </c>
      <c r="AK30" s="21">
        <f t="shared" si="2"/>
        <v>6414.9053600946163</v>
      </c>
      <c r="AL30" s="21">
        <f t="shared" si="2"/>
        <v>6943.6763996593481</v>
      </c>
      <c r="AM30" s="21">
        <f t="shared" si="2"/>
        <v>0</v>
      </c>
      <c r="AN30" s="21">
        <f t="shared" si="2"/>
        <v>0</v>
      </c>
      <c r="AO30" s="21">
        <f t="shared" si="2"/>
        <v>7753.8892884355491</v>
      </c>
      <c r="AP30" s="21">
        <f t="shared" si="2"/>
        <v>7986.5207393098826</v>
      </c>
      <c r="AQ30" s="56"/>
      <c r="AR30" s="51"/>
      <c r="AS30" s="51"/>
    </row>
    <row r="31" spans="1:45" x14ac:dyDescent="0.2">
      <c r="A31" s="10"/>
      <c r="B31" s="15" t="s">
        <v>13</v>
      </c>
      <c r="C31" s="16"/>
      <c r="D31" s="17">
        <v>4508.07</v>
      </c>
      <c r="E31" s="16">
        <v>4748.54</v>
      </c>
      <c r="F31" s="16"/>
      <c r="G31" s="20">
        <v>5167.63</v>
      </c>
      <c r="H31" s="20">
        <v>5593.59</v>
      </c>
      <c r="I31" s="20">
        <v>6246.27</v>
      </c>
      <c r="J31" s="20">
        <v>6433.67</v>
      </c>
      <c r="K31" s="10"/>
      <c r="M31" s="15" t="s">
        <v>13</v>
      </c>
      <c r="N31" s="23">
        <f t="shared" si="0"/>
        <v>0</v>
      </c>
      <c r="O31" s="23">
        <f t="shared" si="0"/>
        <v>4508.07</v>
      </c>
      <c r="P31" s="23">
        <f t="shared" si="0"/>
        <v>4748.54</v>
      </c>
      <c r="Q31" s="23">
        <f t="shared" si="0"/>
        <v>0</v>
      </c>
      <c r="R31" s="23">
        <f t="shared" si="0"/>
        <v>5167.63</v>
      </c>
      <c r="S31" s="23">
        <f t="shared" si="0"/>
        <v>5593.59</v>
      </c>
      <c r="T31" s="23">
        <f t="shared" si="0"/>
        <v>6246.27</v>
      </c>
      <c r="U31" s="23">
        <f t="shared" si="0"/>
        <v>6433.67</v>
      </c>
      <c r="W31" s="15" t="s">
        <v>13</v>
      </c>
      <c r="X31" s="22">
        <f t="shared" si="3"/>
        <v>0</v>
      </c>
      <c r="Y31" s="22">
        <f t="shared" si="1"/>
        <v>0.20499999999999999</v>
      </c>
      <c r="Z31" s="22">
        <f t="shared" si="1"/>
        <v>0.20499999999999999</v>
      </c>
      <c r="AA31" s="22">
        <f t="shared" si="1"/>
        <v>0</v>
      </c>
      <c r="AB31" s="22">
        <f t="shared" si="1"/>
        <v>0.17799999999999999</v>
      </c>
      <c r="AC31" s="22">
        <f t="shared" si="1"/>
        <v>0.17799999999999999</v>
      </c>
      <c r="AD31" s="22">
        <f t="shared" si="1"/>
        <v>0.17799999999999999</v>
      </c>
      <c r="AE31" s="22">
        <f t="shared" si="1"/>
        <v>0.17799999999999999</v>
      </c>
      <c r="AG31" s="56"/>
      <c r="AH31" s="15" t="s">
        <v>13</v>
      </c>
      <c r="AI31" s="21">
        <f t="shared" si="4"/>
        <v>0</v>
      </c>
      <c r="AJ31" s="21">
        <f t="shared" si="2"/>
        <v>5785.8761752827004</v>
      </c>
      <c r="AK31" s="21">
        <f t="shared" si="2"/>
        <v>6094.5070625293993</v>
      </c>
      <c r="AL31" s="21">
        <f t="shared" si="2"/>
        <v>0</v>
      </c>
      <c r="AM31" s="21">
        <f t="shared" si="2"/>
        <v>6414.9053600946163</v>
      </c>
      <c r="AN31" s="21">
        <f t="shared" si="2"/>
        <v>6943.6763996593481</v>
      </c>
      <c r="AO31" s="21">
        <f t="shared" si="2"/>
        <v>7753.8892884355491</v>
      </c>
      <c r="AP31" s="21">
        <f t="shared" si="2"/>
        <v>7986.5207393098826</v>
      </c>
      <c r="AQ31" s="56"/>
      <c r="AR31" s="51"/>
      <c r="AS31" s="51"/>
    </row>
    <row r="32" spans="1:45" s="27" customFormat="1" x14ac:dyDescent="0.2">
      <c r="A32" s="10"/>
      <c r="B32" s="24">
        <v>13</v>
      </c>
      <c r="C32" s="23">
        <v>4188.38</v>
      </c>
      <c r="D32" s="25">
        <v>4508.07</v>
      </c>
      <c r="E32" s="23">
        <v>4748.54</v>
      </c>
      <c r="F32" s="23">
        <v>5215.72</v>
      </c>
      <c r="G32" s="26"/>
      <c r="H32" s="26"/>
      <c r="I32" s="26">
        <v>5861.53</v>
      </c>
      <c r="J32" s="26">
        <v>6037.38</v>
      </c>
      <c r="K32" s="10"/>
      <c r="M32" s="24">
        <v>13</v>
      </c>
      <c r="N32" s="23">
        <f t="shared" si="0"/>
        <v>4188.38</v>
      </c>
      <c r="O32" s="23">
        <f t="shared" si="0"/>
        <v>4508.07</v>
      </c>
      <c r="P32" s="23">
        <f t="shared" si="0"/>
        <v>4748.54</v>
      </c>
      <c r="Q32" s="23">
        <f t="shared" si="0"/>
        <v>5215.72</v>
      </c>
      <c r="R32" s="23">
        <f t="shared" si="0"/>
        <v>0</v>
      </c>
      <c r="S32" s="23">
        <f t="shared" si="0"/>
        <v>0</v>
      </c>
      <c r="T32" s="23">
        <f t="shared" si="0"/>
        <v>5861.53</v>
      </c>
      <c r="U32" s="23">
        <f t="shared" si="0"/>
        <v>6037.38</v>
      </c>
      <c r="W32" s="24">
        <v>13</v>
      </c>
      <c r="X32" s="22">
        <f t="shared" si="3"/>
        <v>0.20499999999999999</v>
      </c>
      <c r="Y32" s="22">
        <f t="shared" si="1"/>
        <v>0.20499999999999999</v>
      </c>
      <c r="Z32" s="22">
        <f t="shared" si="1"/>
        <v>0.20499999999999999</v>
      </c>
      <c r="AA32" s="22">
        <f t="shared" si="1"/>
        <v>0.17799999999999999</v>
      </c>
      <c r="AB32" s="22">
        <f t="shared" si="1"/>
        <v>0</v>
      </c>
      <c r="AC32" s="22">
        <f t="shared" si="1"/>
        <v>0</v>
      </c>
      <c r="AD32" s="22">
        <f t="shared" si="1"/>
        <v>0.17799999999999999</v>
      </c>
      <c r="AE32" s="22">
        <f t="shared" si="1"/>
        <v>0.17799999999999999</v>
      </c>
      <c r="AG32" s="56"/>
      <c r="AH32" s="24">
        <v>13</v>
      </c>
      <c r="AI32" s="21">
        <f t="shared" si="4"/>
        <v>5375.5704891517998</v>
      </c>
      <c r="AJ32" s="21">
        <f t="shared" si="2"/>
        <v>5785.8761752827004</v>
      </c>
      <c r="AK32" s="21">
        <f t="shared" si="2"/>
        <v>6094.5070625293993</v>
      </c>
      <c r="AL32" s="21">
        <f t="shared" si="2"/>
        <v>6547.8307177101997</v>
      </c>
      <c r="AM32" s="21">
        <f t="shared" si="2"/>
        <v>0</v>
      </c>
      <c r="AN32" s="21">
        <f t="shared" si="2"/>
        <v>0</v>
      </c>
      <c r="AO32" s="21">
        <f t="shared" si="2"/>
        <v>7358.5825517435505</v>
      </c>
      <c r="AP32" s="21">
        <f t="shared" si="2"/>
        <v>7579.3451754482985</v>
      </c>
      <c r="AQ32" s="56"/>
      <c r="AR32" s="52"/>
      <c r="AS32" s="52"/>
    </row>
    <row r="33" spans="1:45" x14ac:dyDescent="0.2">
      <c r="A33" s="10"/>
      <c r="B33" s="15">
        <v>12</v>
      </c>
      <c r="C33" s="16">
        <v>3774.86</v>
      </c>
      <c r="D33" s="17">
        <v>4040.88</v>
      </c>
      <c r="E33" s="16">
        <v>4604.26</v>
      </c>
      <c r="F33" s="16">
        <v>5098.93</v>
      </c>
      <c r="G33" s="20"/>
      <c r="H33" s="20"/>
      <c r="I33" s="20">
        <v>5737.87</v>
      </c>
      <c r="J33" s="20">
        <v>5910</v>
      </c>
      <c r="K33" s="10"/>
      <c r="M33" s="15">
        <v>12</v>
      </c>
      <c r="N33" s="23">
        <f t="shared" si="0"/>
        <v>3774.86</v>
      </c>
      <c r="O33" s="23">
        <f t="shared" si="0"/>
        <v>4040.88</v>
      </c>
      <c r="P33" s="23">
        <f t="shared" si="0"/>
        <v>4604.26</v>
      </c>
      <c r="Q33" s="23">
        <f t="shared" si="0"/>
        <v>5098.93</v>
      </c>
      <c r="R33" s="23">
        <f t="shared" si="0"/>
        <v>0</v>
      </c>
      <c r="S33" s="23">
        <f t="shared" si="0"/>
        <v>0</v>
      </c>
      <c r="T33" s="23">
        <f t="shared" si="0"/>
        <v>5737.87</v>
      </c>
      <c r="U33" s="23">
        <f t="shared" si="0"/>
        <v>5910</v>
      </c>
      <c r="W33" s="15">
        <v>12</v>
      </c>
      <c r="X33" s="22">
        <f t="shared" si="3"/>
        <v>0.20499999999999999</v>
      </c>
      <c r="Y33" s="22">
        <f t="shared" si="1"/>
        <v>0.20499999999999999</v>
      </c>
      <c r="Z33" s="22">
        <f t="shared" si="1"/>
        <v>0.20499999999999999</v>
      </c>
      <c r="AA33" s="22">
        <f t="shared" si="1"/>
        <v>0.17799999999999999</v>
      </c>
      <c r="AB33" s="22">
        <f t="shared" si="1"/>
        <v>0</v>
      </c>
      <c r="AC33" s="22">
        <f t="shared" si="1"/>
        <v>0</v>
      </c>
      <c r="AD33" s="22">
        <f t="shared" si="1"/>
        <v>0.17799999999999999</v>
      </c>
      <c r="AE33" s="22">
        <f t="shared" si="1"/>
        <v>0.17799999999999999</v>
      </c>
      <c r="AG33" s="56"/>
      <c r="AH33" s="15">
        <v>12</v>
      </c>
      <c r="AI33" s="21">
        <f t="shared" si="4"/>
        <v>4844.8388199445999</v>
      </c>
      <c r="AJ33" s="21">
        <f t="shared" si="2"/>
        <v>5186.2618191767997</v>
      </c>
      <c r="AK33" s="21">
        <f t="shared" si="2"/>
        <v>5909.3310970786006</v>
      </c>
      <c r="AL33" s="21">
        <f t="shared" si="2"/>
        <v>6401.2121972525501</v>
      </c>
      <c r="AM33" s="21">
        <f t="shared" si="2"/>
        <v>0</v>
      </c>
      <c r="AN33" s="21">
        <f t="shared" si="2"/>
        <v>0</v>
      </c>
      <c r="AO33" s="21">
        <f t="shared" si="2"/>
        <v>7203.33941243545</v>
      </c>
      <c r="AP33" s="21">
        <f t="shared" si="2"/>
        <v>7419.4319368499991</v>
      </c>
      <c r="AQ33" s="56"/>
      <c r="AR33" s="51"/>
      <c r="AS33" s="51"/>
    </row>
    <row r="34" spans="1:45" x14ac:dyDescent="0.2">
      <c r="A34" s="10"/>
      <c r="B34" s="15">
        <v>11</v>
      </c>
      <c r="C34" s="16">
        <v>3652.64</v>
      </c>
      <c r="D34" s="17">
        <v>3898.38</v>
      </c>
      <c r="E34" s="16">
        <v>4178.29</v>
      </c>
      <c r="F34" s="16">
        <v>4604.26</v>
      </c>
      <c r="G34" s="20"/>
      <c r="H34" s="20"/>
      <c r="I34" s="20">
        <v>5222.6000000000004</v>
      </c>
      <c r="J34" s="20">
        <v>5379.28</v>
      </c>
      <c r="K34" s="10"/>
      <c r="M34" s="15">
        <v>11</v>
      </c>
      <c r="N34" s="23">
        <f t="shared" si="0"/>
        <v>3652.64</v>
      </c>
      <c r="O34" s="23">
        <f t="shared" si="0"/>
        <v>3898.38</v>
      </c>
      <c r="P34" s="23">
        <f t="shared" si="0"/>
        <v>4178.29</v>
      </c>
      <c r="Q34" s="23">
        <f t="shared" si="0"/>
        <v>4604.26</v>
      </c>
      <c r="R34" s="23">
        <f t="shared" si="0"/>
        <v>0</v>
      </c>
      <c r="S34" s="23">
        <f t="shared" si="0"/>
        <v>0</v>
      </c>
      <c r="T34" s="23">
        <f t="shared" si="0"/>
        <v>5222.6000000000004</v>
      </c>
      <c r="U34" s="23">
        <f t="shared" si="0"/>
        <v>5379.28</v>
      </c>
      <c r="W34" s="15">
        <v>11</v>
      </c>
      <c r="X34" s="22">
        <f t="shared" si="3"/>
        <v>0.20499999999999999</v>
      </c>
      <c r="Y34" s="22">
        <f t="shared" si="1"/>
        <v>0.20499999999999999</v>
      </c>
      <c r="Z34" s="22">
        <f t="shared" si="1"/>
        <v>0.20499999999999999</v>
      </c>
      <c r="AA34" s="22">
        <f t="shared" si="1"/>
        <v>0.20499999999999999</v>
      </c>
      <c r="AB34" s="22">
        <f t="shared" si="1"/>
        <v>0</v>
      </c>
      <c r="AC34" s="22">
        <f t="shared" si="1"/>
        <v>0</v>
      </c>
      <c r="AD34" s="22">
        <f t="shared" si="1"/>
        <v>0.17799999999999999</v>
      </c>
      <c r="AE34" s="22">
        <f t="shared" si="1"/>
        <v>0.17799999999999999</v>
      </c>
      <c r="AG34" s="56"/>
      <c r="AH34" s="15">
        <v>11</v>
      </c>
      <c r="AI34" s="21">
        <f t="shared" si="4"/>
        <v>4792.8324569253336</v>
      </c>
      <c r="AJ34" s="21">
        <f t="shared" si="2"/>
        <v>5115.281602738999</v>
      </c>
      <c r="AK34" s="21">
        <f t="shared" si="2"/>
        <v>5482.567109391166</v>
      </c>
      <c r="AL34" s="21">
        <f t="shared" si="2"/>
        <v>6041.506080019667</v>
      </c>
      <c r="AM34" s="21">
        <f t="shared" si="2"/>
        <v>0</v>
      </c>
      <c r="AN34" s="21">
        <f t="shared" si="2"/>
        <v>0</v>
      </c>
      <c r="AO34" s="21">
        <f t="shared" si="2"/>
        <v>6703.1174888883324</v>
      </c>
      <c r="AP34" s="21">
        <f t="shared" si="2"/>
        <v>6904.2135805206663</v>
      </c>
      <c r="AQ34" s="56"/>
      <c r="AR34" s="51"/>
      <c r="AS34" s="51"/>
    </row>
    <row r="35" spans="1:45" x14ac:dyDescent="0.2">
      <c r="A35" s="10"/>
      <c r="B35" s="15">
        <v>10</v>
      </c>
      <c r="C35" s="16">
        <v>3523.62</v>
      </c>
      <c r="D35" s="17">
        <v>3764.77</v>
      </c>
      <c r="E35" s="16">
        <v>4040.88</v>
      </c>
      <c r="F35" s="16">
        <v>4322.55</v>
      </c>
      <c r="G35" s="20"/>
      <c r="H35" s="20"/>
      <c r="I35" s="20">
        <v>4858.4799999999996</v>
      </c>
      <c r="J35" s="20">
        <v>5004.24</v>
      </c>
      <c r="K35" s="10"/>
      <c r="M35" s="15">
        <v>10</v>
      </c>
      <c r="N35" s="23">
        <f t="shared" si="0"/>
        <v>3523.62</v>
      </c>
      <c r="O35" s="23">
        <f t="shared" si="0"/>
        <v>3764.77</v>
      </c>
      <c r="P35" s="23">
        <f t="shared" si="0"/>
        <v>4040.88</v>
      </c>
      <c r="Q35" s="23">
        <f t="shared" si="0"/>
        <v>4322.55</v>
      </c>
      <c r="R35" s="23">
        <f t="shared" si="0"/>
        <v>0</v>
      </c>
      <c r="S35" s="23">
        <f t="shared" si="0"/>
        <v>0</v>
      </c>
      <c r="T35" s="23">
        <f t="shared" si="0"/>
        <v>4858.4799999999996</v>
      </c>
      <c r="U35" s="23">
        <f t="shared" si="0"/>
        <v>5004.24</v>
      </c>
      <c r="W35" s="15">
        <v>10</v>
      </c>
      <c r="X35" s="22">
        <f t="shared" si="3"/>
        <v>0.20499999999999999</v>
      </c>
      <c r="Y35" s="22">
        <f t="shared" si="1"/>
        <v>0.20499999999999999</v>
      </c>
      <c r="Z35" s="22">
        <f t="shared" si="1"/>
        <v>0.20499999999999999</v>
      </c>
      <c r="AA35" s="22">
        <f t="shared" si="1"/>
        <v>0.20499999999999999</v>
      </c>
      <c r="AB35" s="22">
        <f t="shared" si="1"/>
        <v>0</v>
      </c>
      <c r="AC35" s="22">
        <f t="shared" si="1"/>
        <v>0</v>
      </c>
      <c r="AD35" s="22">
        <f t="shared" si="1"/>
        <v>0.20499999999999999</v>
      </c>
      <c r="AE35" s="22">
        <f t="shared" si="1"/>
        <v>0.17799999999999999</v>
      </c>
      <c r="AG35" s="56"/>
      <c r="AH35" s="15">
        <v>10</v>
      </c>
      <c r="AI35" s="21">
        <f t="shared" si="4"/>
        <v>4623.5381263610006</v>
      </c>
      <c r="AJ35" s="21">
        <f t="shared" si="2"/>
        <v>4939.9644774351664</v>
      </c>
      <c r="AK35" s="21">
        <f t="shared" si="2"/>
        <v>5302.2637923640004</v>
      </c>
      <c r="AL35" s="21">
        <f t="shared" si="2"/>
        <v>5671.8586930775009</v>
      </c>
      <c r="AM35" s="21">
        <f t="shared" si="2"/>
        <v>0</v>
      </c>
      <c r="AN35" s="21">
        <f t="shared" si="2"/>
        <v>0</v>
      </c>
      <c r="AO35" s="21">
        <f t="shared" si="2"/>
        <v>6375.0823063106664</v>
      </c>
      <c r="AP35" s="21">
        <f t="shared" si="2"/>
        <v>6422.8561755819983</v>
      </c>
      <c r="AQ35" s="56"/>
      <c r="AR35" s="51"/>
      <c r="AS35" s="51"/>
    </row>
    <row r="36" spans="1:45" x14ac:dyDescent="0.2">
      <c r="A36" s="10"/>
      <c r="B36" s="15" t="s">
        <v>14</v>
      </c>
      <c r="C36" s="16">
        <v>3136.59</v>
      </c>
      <c r="D36" s="17">
        <v>3369.08</v>
      </c>
      <c r="E36" s="16">
        <v>3520.54</v>
      </c>
      <c r="F36" s="16">
        <v>3939.07</v>
      </c>
      <c r="G36" s="20"/>
      <c r="H36" s="20"/>
      <c r="I36" s="20">
        <v>4295.09</v>
      </c>
      <c r="J36" s="20">
        <v>4423.96</v>
      </c>
      <c r="K36" s="10"/>
      <c r="M36" s="15" t="s">
        <v>14</v>
      </c>
      <c r="N36" s="23">
        <f t="shared" si="0"/>
        <v>3136.59</v>
      </c>
      <c r="O36" s="23">
        <f t="shared" si="0"/>
        <v>3369.08</v>
      </c>
      <c r="P36" s="23">
        <f t="shared" si="0"/>
        <v>3520.54</v>
      </c>
      <c r="Q36" s="23">
        <f t="shared" si="0"/>
        <v>3939.07</v>
      </c>
      <c r="R36" s="23">
        <f t="shared" si="0"/>
        <v>0</v>
      </c>
      <c r="S36" s="23">
        <f t="shared" si="0"/>
        <v>0</v>
      </c>
      <c r="T36" s="23">
        <f t="shared" si="0"/>
        <v>4295.09</v>
      </c>
      <c r="U36" s="23">
        <f t="shared" si="0"/>
        <v>4423.96</v>
      </c>
      <c r="W36" s="15" t="s">
        <v>14</v>
      </c>
      <c r="X36" s="22">
        <f t="shared" si="3"/>
        <v>0.20499999999999999</v>
      </c>
      <c r="Y36" s="22">
        <f t="shared" si="1"/>
        <v>0.20499999999999999</v>
      </c>
      <c r="Z36" s="22">
        <f t="shared" si="1"/>
        <v>0.20499999999999999</v>
      </c>
      <c r="AA36" s="22">
        <f t="shared" si="1"/>
        <v>0.20499999999999999</v>
      </c>
      <c r="AB36" s="22">
        <f t="shared" si="1"/>
        <v>0</v>
      </c>
      <c r="AC36" s="22">
        <f t="shared" si="1"/>
        <v>0</v>
      </c>
      <c r="AD36" s="22">
        <f t="shared" si="1"/>
        <v>0.20499999999999999</v>
      </c>
      <c r="AE36" s="22">
        <f t="shared" si="1"/>
        <v>0.20499999999999999</v>
      </c>
      <c r="AG36" s="56"/>
      <c r="AH36" s="15" t="s">
        <v>14</v>
      </c>
      <c r="AI36" s="21">
        <f t="shared" si="4"/>
        <v>4115.6944993395009</v>
      </c>
      <c r="AJ36" s="21">
        <f t="shared" si="2"/>
        <v>4420.7575819073336</v>
      </c>
      <c r="AK36" s="21">
        <f t="shared" si="2"/>
        <v>4619.4966867536668</v>
      </c>
      <c r="AL36" s="21">
        <f t="shared" si="2"/>
        <v>5168.6732188501674</v>
      </c>
      <c r="AM36" s="21">
        <f t="shared" si="2"/>
        <v>0</v>
      </c>
      <c r="AN36" s="21">
        <f t="shared" si="2"/>
        <v>0</v>
      </c>
      <c r="AO36" s="21">
        <f t="shared" si="2"/>
        <v>5635.8268970978343</v>
      </c>
      <c r="AP36" s="21">
        <f t="shared" si="2"/>
        <v>5804.9244043046674</v>
      </c>
      <c r="AQ36" s="56"/>
      <c r="AR36" s="51"/>
      <c r="AS36" s="51"/>
    </row>
    <row r="37" spans="1:45" x14ac:dyDescent="0.2">
      <c r="A37" s="10"/>
      <c r="B37" s="15" t="s">
        <v>15</v>
      </c>
      <c r="C37" s="16">
        <v>3136.59</v>
      </c>
      <c r="D37" s="17">
        <v>3369.08</v>
      </c>
      <c r="E37" s="16">
        <v>3419.58</v>
      </c>
      <c r="F37" s="16">
        <v>3520.54</v>
      </c>
      <c r="G37" s="20"/>
      <c r="H37" s="20"/>
      <c r="I37" s="20">
        <v>3939.07</v>
      </c>
      <c r="J37" s="20">
        <v>4055.96</v>
      </c>
      <c r="K37" s="10"/>
      <c r="M37" s="15" t="s">
        <v>15</v>
      </c>
      <c r="N37" s="23">
        <f t="shared" si="0"/>
        <v>3136.59</v>
      </c>
      <c r="O37" s="23">
        <f t="shared" si="0"/>
        <v>3369.08</v>
      </c>
      <c r="P37" s="23">
        <f t="shared" si="0"/>
        <v>3419.58</v>
      </c>
      <c r="Q37" s="23">
        <f t="shared" si="0"/>
        <v>3520.54</v>
      </c>
      <c r="R37" s="23">
        <f t="shared" si="0"/>
        <v>0</v>
      </c>
      <c r="S37" s="23">
        <f t="shared" si="0"/>
        <v>0</v>
      </c>
      <c r="T37" s="23">
        <f t="shared" si="0"/>
        <v>3939.07</v>
      </c>
      <c r="U37" s="23">
        <f t="shared" si="0"/>
        <v>4055.96</v>
      </c>
      <c r="W37" s="15" t="s">
        <v>15</v>
      </c>
      <c r="X37" s="22">
        <f>IF(N37&gt;$B$54,$C$55,IF(N37&gt;$B$53,$C$54,IF(N37&gt;$B$52,$C$53,IF(N37&gt;$B$51,$C$52,IF(N37&gt;$B$50,$C$51,IF(N37&gt;0,$C$50,0))))))</f>
        <v>0.20499999999999999</v>
      </c>
      <c r="Y37" s="22">
        <f t="shared" si="1"/>
        <v>0.20499999999999999</v>
      </c>
      <c r="Z37" s="22">
        <f t="shared" si="1"/>
        <v>0.20499999999999999</v>
      </c>
      <c r="AA37" s="22">
        <f t="shared" si="1"/>
        <v>0.20499999999999999</v>
      </c>
      <c r="AB37" s="22">
        <f t="shared" si="1"/>
        <v>0</v>
      </c>
      <c r="AC37" s="22">
        <f t="shared" si="1"/>
        <v>0</v>
      </c>
      <c r="AD37" s="22">
        <f t="shared" si="1"/>
        <v>0.20499999999999999</v>
      </c>
      <c r="AE37" s="22">
        <f t="shared" si="1"/>
        <v>0.20499999999999999</v>
      </c>
      <c r="AG37" s="56"/>
      <c r="AH37" s="15" t="s">
        <v>15</v>
      </c>
      <c r="AI37" s="21">
        <f t="shared" si="4"/>
        <v>4115.6944993395009</v>
      </c>
      <c r="AJ37" s="21">
        <f t="shared" si="2"/>
        <v>4420.7575819073336</v>
      </c>
      <c r="AK37" s="21">
        <f t="shared" si="2"/>
        <v>4487.0214455989999</v>
      </c>
      <c r="AL37" s="21">
        <f t="shared" si="2"/>
        <v>4619.4966867536668</v>
      </c>
      <c r="AM37" s="21">
        <f t="shared" si="2"/>
        <v>0</v>
      </c>
      <c r="AN37" s="21">
        <f t="shared" si="2"/>
        <v>0</v>
      </c>
      <c r="AO37" s="21">
        <f t="shared" si="2"/>
        <v>5168.6732188501674</v>
      </c>
      <c r="AP37" s="21">
        <f t="shared" si="2"/>
        <v>5322.0511005713333</v>
      </c>
      <c r="AQ37" s="56"/>
      <c r="AR37" s="51"/>
      <c r="AS37" s="51"/>
    </row>
    <row r="38" spans="1:45" x14ac:dyDescent="0.2">
      <c r="A38" s="10"/>
      <c r="B38" s="15">
        <v>8</v>
      </c>
      <c r="C38" s="16">
        <v>2946.46</v>
      </c>
      <c r="D38" s="17">
        <v>3173.48</v>
      </c>
      <c r="E38" s="16">
        <v>3299.66</v>
      </c>
      <c r="F38" s="16">
        <v>3419.58</v>
      </c>
      <c r="G38" s="20"/>
      <c r="H38" s="20"/>
      <c r="I38" s="20">
        <v>3552.1</v>
      </c>
      <c r="J38" s="20">
        <v>3634.13</v>
      </c>
      <c r="K38" s="10"/>
      <c r="M38" s="15">
        <v>8</v>
      </c>
      <c r="N38" s="23">
        <f t="shared" si="0"/>
        <v>2946.46</v>
      </c>
      <c r="O38" s="23">
        <f t="shared" si="0"/>
        <v>3173.48</v>
      </c>
      <c r="P38" s="23">
        <f t="shared" si="0"/>
        <v>3299.66</v>
      </c>
      <c r="Q38" s="23">
        <f t="shared" si="0"/>
        <v>3419.58</v>
      </c>
      <c r="R38" s="23">
        <f t="shared" si="0"/>
        <v>0</v>
      </c>
      <c r="S38" s="23">
        <f t="shared" si="0"/>
        <v>0</v>
      </c>
      <c r="T38" s="23">
        <f t="shared" si="0"/>
        <v>3552.1</v>
      </c>
      <c r="U38" s="23">
        <f t="shared" si="0"/>
        <v>3634.13</v>
      </c>
      <c r="W38" s="15">
        <v>8</v>
      </c>
      <c r="X38" s="22">
        <f t="shared" si="3"/>
        <v>0.20499999999999999</v>
      </c>
      <c r="Y38" s="22">
        <f t="shared" si="1"/>
        <v>0.20499999999999999</v>
      </c>
      <c r="Z38" s="22">
        <f t="shared" si="1"/>
        <v>0.20499999999999999</v>
      </c>
      <c r="AA38" s="22">
        <f t="shared" si="1"/>
        <v>0.20499999999999999</v>
      </c>
      <c r="AB38" s="22">
        <f t="shared" si="1"/>
        <v>0</v>
      </c>
      <c r="AC38" s="22">
        <f t="shared" si="1"/>
        <v>0</v>
      </c>
      <c r="AD38" s="22">
        <f t="shared" si="1"/>
        <v>0.20499999999999999</v>
      </c>
      <c r="AE38" s="22">
        <f t="shared" si="1"/>
        <v>0.20499999999999999</v>
      </c>
      <c r="AG38" s="56"/>
      <c r="AH38" s="15">
        <v>8</v>
      </c>
      <c r="AI38" s="21">
        <f t="shared" si="4"/>
        <v>3908.0514229372006</v>
      </c>
      <c r="AJ38" s="21">
        <f t="shared" si="2"/>
        <v>4209.1604941736005</v>
      </c>
      <c r="AK38" s="21">
        <f t="shared" si="2"/>
        <v>4376.5199453611995</v>
      </c>
      <c r="AL38" s="21">
        <f t="shared" si="2"/>
        <v>4535.5764153755999</v>
      </c>
      <c r="AM38" s="21">
        <f t="shared" si="2"/>
        <v>0</v>
      </c>
      <c r="AN38" s="21">
        <f t="shared" si="2"/>
        <v>0</v>
      </c>
      <c r="AO38" s="21">
        <f t="shared" si="2"/>
        <v>4711.3449561219995</v>
      </c>
      <c r="AP38" s="21">
        <f t="shared" si="2"/>
        <v>4820.1458420066001</v>
      </c>
      <c r="AQ38" s="56"/>
      <c r="AR38" s="51"/>
      <c r="AS38" s="51"/>
    </row>
    <row r="39" spans="1:45" x14ac:dyDescent="0.2">
      <c r="A39" s="10"/>
      <c r="B39" s="15">
        <v>7</v>
      </c>
      <c r="C39" s="16">
        <v>2772.35</v>
      </c>
      <c r="D39" s="17">
        <v>2994.05</v>
      </c>
      <c r="E39" s="16">
        <v>3160.84</v>
      </c>
      <c r="F39" s="16">
        <v>3287.05</v>
      </c>
      <c r="G39" s="20"/>
      <c r="H39" s="20"/>
      <c r="I39" s="20">
        <v>3388.03</v>
      </c>
      <c r="J39" s="20">
        <v>3476.36</v>
      </c>
      <c r="K39" s="10"/>
      <c r="M39" s="15">
        <v>7</v>
      </c>
      <c r="N39" s="23">
        <f t="shared" si="0"/>
        <v>2772.35</v>
      </c>
      <c r="O39" s="23">
        <f t="shared" si="0"/>
        <v>2994.05</v>
      </c>
      <c r="P39" s="23">
        <f t="shared" si="0"/>
        <v>3160.84</v>
      </c>
      <c r="Q39" s="23">
        <f t="shared" si="0"/>
        <v>3287.05</v>
      </c>
      <c r="R39" s="23">
        <f t="shared" si="0"/>
        <v>0</v>
      </c>
      <c r="S39" s="23">
        <f t="shared" si="0"/>
        <v>0</v>
      </c>
      <c r="T39" s="23">
        <f t="shared" si="0"/>
        <v>3388.03</v>
      </c>
      <c r="U39" s="23">
        <f t="shared" si="0"/>
        <v>3476.36</v>
      </c>
      <c r="W39" s="15">
        <v>7</v>
      </c>
      <c r="X39" s="22">
        <f t="shared" si="3"/>
        <v>0.20499999999999999</v>
      </c>
      <c r="Y39" s="22">
        <f t="shared" si="1"/>
        <v>0.20499999999999999</v>
      </c>
      <c r="Z39" s="22">
        <f t="shared" si="1"/>
        <v>0.20499999999999999</v>
      </c>
      <c r="AA39" s="22">
        <f t="shared" si="1"/>
        <v>0.20499999999999999</v>
      </c>
      <c r="AB39" s="22">
        <f t="shared" si="1"/>
        <v>0</v>
      </c>
      <c r="AC39" s="22">
        <f t="shared" si="1"/>
        <v>0</v>
      </c>
      <c r="AD39" s="22">
        <f t="shared" si="1"/>
        <v>0.20499999999999999</v>
      </c>
      <c r="AE39" s="22">
        <f t="shared" si="1"/>
        <v>0.20499999999999999</v>
      </c>
      <c r="AG39" s="56"/>
      <c r="AH39" s="15">
        <v>7</v>
      </c>
      <c r="AI39" s="21">
        <f t="shared" si="4"/>
        <v>3677.1197852270002</v>
      </c>
      <c r="AJ39" s="21">
        <f t="shared" si="2"/>
        <v>3971.1726488210011</v>
      </c>
      <c r="AK39" s="21">
        <f t="shared" si="2"/>
        <v>4192.3953692488003</v>
      </c>
      <c r="AL39" s="21">
        <f t="shared" si="2"/>
        <v>4359.7946110810008</v>
      </c>
      <c r="AM39" s="21">
        <f t="shared" si="2"/>
        <v>0</v>
      </c>
      <c r="AN39" s="21">
        <f t="shared" si="2"/>
        <v>0</v>
      </c>
      <c r="AO39" s="21">
        <f t="shared" si="2"/>
        <v>4493.7299208046006</v>
      </c>
      <c r="AP39" s="21">
        <f t="shared" si="2"/>
        <v>4610.8868420551998</v>
      </c>
      <c r="AQ39" s="56"/>
      <c r="AR39" s="51"/>
      <c r="AS39" s="51"/>
    </row>
    <row r="40" spans="1:45" x14ac:dyDescent="0.2">
      <c r="A40" s="10"/>
      <c r="B40" s="15">
        <v>6</v>
      </c>
      <c r="C40" s="16">
        <v>2725.66</v>
      </c>
      <c r="D40" s="17">
        <v>2945.1</v>
      </c>
      <c r="E40" s="16">
        <v>3067.49</v>
      </c>
      <c r="F40" s="16">
        <v>3192.41</v>
      </c>
      <c r="G40" s="20"/>
      <c r="H40" s="20"/>
      <c r="I40" s="20">
        <v>3274.43</v>
      </c>
      <c r="J40" s="20">
        <v>3362.77</v>
      </c>
      <c r="K40" s="10"/>
      <c r="M40" s="15">
        <v>6</v>
      </c>
      <c r="N40" s="23">
        <f t="shared" si="0"/>
        <v>2725.66</v>
      </c>
      <c r="O40" s="23">
        <f t="shared" si="0"/>
        <v>2945.1</v>
      </c>
      <c r="P40" s="23">
        <f t="shared" si="0"/>
        <v>3067.49</v>
      </c>
      <c r="Q40" s="23">
        <f t="shared" si="0"/>
        <v>3192.41</v>
      </c>
      <c r="R40" s="23">
        <f t="shared" si="0"/>
        <v>0</v>
      </c>
      <c r="S40" s="23">
        <f t="shared" si="0"/>
        <v>0</v>
      </c>
      <c r="T40" s="23">
        <f t="shared" si="0"/>
        <v>3274.43</v>
      </c>
      <c r="U40" s="23">
        <f t="shared" si="0"/>
        <v>3362.77</v>
      </c>
      <c r="W40" s="15">
        <v>6</v>
      </c>
      <c r="X40" s="22">
        <f t="shared" si="3"/>
        <v>0.20499999999999999</v>
      </c>
      <c r="Y40" s="22">
        <f t="shared" si="1"/>
        <v>0.20499999999999999</v>
      </c>
      <c r="Z40" s="22">
        <f t="shared" si="1"/>
        <v>0.20499999999999999</v>
      </c>
      <c r="AA40" s="22">
        <f t="shared" si="1"/>
        <v>0.20499999999999999</v>
      </c>
      <c r="AB40" s="22">
        <f t="shared" si="1"/>
        <v>0</v>
      </c>
      <c r="AC40" s="22">
        <f t="shared" si="1"/>
        <v>0</v>
      </c>
      <c r="AD40" s="22">
        <f t="shared" si="1"/>
        <v>0.20499999999999999</v>
      </c>
      <c r="AE40" s="22">
        <f t="shared" si="1"/>
        <v>0.20499999999999999</v>
      </c>
      <c r="AG40" s="56"/>
      <c r="AH40" s="15">
        <v>6</v>
      </c>
      <c r="AI40" s="21">
        <f t="shared" si="4"/>
        <v>3615.1922786811997</v>
      </c>
      <c r="AJ40" s="21">
        <f t="shared" si="2"/>
        <v>3906.2475803819998</v>
      </c>
      <c r="AK40" s="21">
        <f t="shared" si="2"/>
        <v>4068.5801468017994</v>
      </c>
      <c r="AL40" s="21">
        <f t="shared" si="2"/>
        <v>4234.2683909161997</v>
      </c>
      <c r="AM40" s="21">
        <f t="shared" si="2"/>
        <v>0</v>
      </c>
      <c r="AN40" s="21">
        <f t="shared" si="2"/>
        <v>0</v>
      </c>
      <c r="AO40" s="21">
        <f t="shared" si="2"/>
        <v>4343.0560132525998</v>
      </c>
      <c r="AP40" s="21">
        <f t="shared" si="2"/>
        <v>4460.2261980514004</v>
      </c>
      <c r="AQ40" s="56"/>
      <c r="AR40" s="51"/>
      <c r="AS40" s="51"/>
    </row>
    <row r="41" spans="1:45" x14ac:dyDescent="0.2">
      <c r="A41" s="10"/>
      <c r="B41" s="15">
        <v>5</v>
      </c>
      <c r="C41" s="16">
        <v>2618.9299999999998</v>
      </c>
      <c r="D41" s="17">
        <v>2834.95</v>
      </c>
      <c r="E41" s="16">
        <v>2957.34</v>
      </c>
      <c r="F41" s="16">
        <v>3073.61</v>
      </c>
      <c r="G41" s="20"/>
      <c r="H41" s="20"/>
      <c r="I41" s="20">
        <v>3167.15</v>
      </c>
      <c r="J41" s="20">
        <v>3230.26</v>
      </c>
      <c r="K41" s="10"/>
      <c r="M41" s="15">
        <v>5</v>
      </c>
      <c r="N41" s="23">
        <f t="shared" si="0"/>
        <v>2618.9299999999998</v>
      </c>
      <c r="O41" s="23">
        <f t="shared" si="0"/>
        <v>2834.95</v>
      </c>
      <c r="P41" s="23">
        <f t="shared" si="0"/>
        <v>2957.34</v>
      </c>
      <c r="Q41" s="23">
        <f t="shared" si="0"/>
        <v>3073.61</v>
      </c>
      <c r="R41" s="23">
        <f t="shared" si="0"/>
        <v>0</v>
      </c>
      <c r="S41" s="23">
        <f t="shared" si="0"/>
        <v>0</v>
      </c>
      <c r="T41" s="23">
        <f t="shared" si="0"/>
        <v>3167.15</v>
      </c>
      <c r="U41" s="23">
        <f t="shared" si="0"/>
        <v>3230.26</v>
      </c>
      <c r="W41" s="15">
        <v>5</v>
      </c>
      <c r="X41" s="22">
        <f t="shared" si="3"/>
        <v>0.20499999999999999</v>
      </c>
      <c r="Y41" s="22">
        <f t="shared" si="1"/>
        <v>0.20499999999999999</v>
      </c>
      <c r="Z41" s="22">
        <f t="shared" si="1"/>
        <v>0.20499999999999999</v>
      </c>
      <c r="AA41" s="22">
        <f t="shared" si="1"/>
        <v>0.20499999999999999</v>
      </c>
      <c r="AB41" s="22">
        <f t="shared" si="1"/>
        <v>0</v>
      </c>
      <c r="AC41" s="22">
        <f t="shared" si="1"/>
        <v>0</v>
      </c>
      <c r="AD41" s="22">
        <f t="shared" si="1"/>
        <v>0.20499999999999999</v>
      </c>
      <c r="AE41" s="22">
        <f t="shared" si="1"/>
        <v>0.20499999999999999</v>
      </c>
      <c r="AG41" s="56"/>
      <c r="AH41" s="15">
        <v>5</v>
      </c>
      <c r="AI41" s="21">
        <f t="shared" si="4"/>
        <v>3473.6304287425996</v>
      </c>
      <c r="AJ41" s="21">
        <f t="shared" si="2"/>
        <v>3760.1495969589992</v>
      </c>
      <c r="AK41" s="21">
        <f t="shared" si="2"/>
        <v>3922.482163378801</v>
      </c>
      <c r="AL41" s="21">
        <f t="shared" si="2"/>
        <v>4076.6974383002002</v>
      </c>
      <c r="AM41" s="21">
        <f t="shared" si="2"/>
        <v>0</v>
      </c>
      <c r="AN41" s="21">
        <f t="shared" si="2"/>
        <v>0</v>
      </c>
      <c r="AO41" s="21">
        <f t="shared" si="2"/>
        <v>4200.7646681630004</v>
      </c>
      <c r="AP41" s="21">
        <f t="shared" si="2"/>
        <v>4284.4709208532004</v>
      </c>
      <c r="AQ41" s="56"/>
      <c r="AR41" s="51"/>
      <c r="AS41" s="51"/>
    </row>
    <row r="42" spans="1:45" x14ac:dyDescent="0.2">
      <c r="A42" s="10"/>
      <c r="B42" s="15">
        <v>4</v>
      </c>
      <c r="C42" s="28">
        <v>2500.6999999999998</v>
      </c>
      <c r="D42" s="17">
        <v>2718.69</v>
      </c>
      <c r="E42" s="16">
        <v>2871.67</v>
      </c>
      <c r="F42" s="16">
        <v>2957.34</v>
      </c>
      <c r="G42" s="20"/>
      <c r="H42" s="20"/>
      <c r="I42" s="20">
        <v>3043.02</v>
      </c>
      <c r="J42" s="20">
        <v>3098.08</v>
      </c>
      <c r="K42" s="10"/>
      <c r="M42" s="15">
        <v>4</v>
      </c>
      <c r="N42" s="23">
        <f t="shared" si="0"/>
        <v>2500.6999999999998</v>
      </c>
      <c r="O42" s="23">
        <f t="shared" si="0"/>
        <v>2718.69</v>
      </c>
      <c r="P42" s="23">
        <f t="shared" si="0"/>
        <v>2871.67</v>
      </c>
      <c r="Q42" s="23">
        <f t="shared" si="0"/>
        <v>2957.34</v>
      </c>
      <c r="R42" s="23">
        <f t="shared" si="0"/>
        <v>0</v>
      </c>
      <c r="S42" s="23">
        <f t="shared" si="0"/>
        <v>0</v>
      </c>
      <c r="T42" s="23">
        <f t="shared" si="0"/>
        <v>3043.02</v>
      </c>
      <c r="U42" s="23">
        <f t="shared" si="0"/>
        <v>3098.08</v>
      </c>
      <c r="W42" s="15">
        <v>4</v>
      </c>
      <c r="X42" s="22">
        <f t="shared" si="3"/>
        <v>0.20499999999999999</v>
      </c>
      <c r="Y42" s="22">
        <f t="shared" si="1"/>
        <v>0.20499999999999999</v>
      </c>
      <c r="Z42" s="22">
        <f t="shared" si="1"/>
        <v>0.20499999999999999</v>
      </c>
      <c r="AA42" s="22">
        <f t="shared" si="1"/>
        <v>0.20499999999999999</v>
      </c>
      <c r="AB42" s="22">
        <f t="shared" si="1"/>
        <v>0</v>
      </c>
      <c r="AC42" s="22">
        <f t="shared" si="1"/>
        <v>0</v>
      </c>
      <c r="AD42" s="22">
        <f t="shared" si="1"/>
        <v>0.20499999999999999</v>
      </c>
      <c r="AE42" s="22">
        <f t="shared" si="1"/>
        <v>0.20499999999999999</v>
      </c>
      <c r="AG42" s="56"/>
      <c r="AH42" s="15">
        <v>4</v>
      </c>
      <c r="AI42" s="21">
        <f t="shared" si="4"/>
        <v>3314.9873282963331</v>
      </c>
      <c r="AJ42" s="21">
        <f t="shared" si="2"/>
        <v>3603.9600510120999</v>
      </c>
      <c r="AK42" s="21">
        <f t="shared" si="2"/>
        <v>3806.7539733069666</v>
      </c>
      <c r="AL42" s="21">
        <f t="shared" si="2"/>
        <v>3920.3201605405998</v>
      </c>
      <c r="AM42" s="21">
        <f t="shared" si="2"/>
        <v>0</v>
      </c>
      <c r="AN42" s="21">
        <f t="shared" si="2"/>
        <v>0</v>
      </c>
      <c r="AO42" s="21">
        <f t="shared" si="2"/>
        <v>4033.8996040118</v>
      </c>
      <c r="AP42" s="21">
        <f t="shared" si="2"/>
        <v>4106.8884480538663</v>
      </c>
      <c r="AQ42" s="56"/>
      <c r="AR42" s="51"/>
      <c r="AS42" s="51"/>
    </row>
    <row r="43" spans="1:45" x14ac:dyDescent="0.2">
      <c r="A43" s="10"/>
      <c r="B43" s="15">
        <v>3</v>
      </c>
      <c r="C43" s="16">
        <v>2468.79</v>
      </c>
      <c r="D43" s="17">
        <v>2681.96</v>
      </c>
      <c r="E43" s="16">
        <v>2743.16</v>
      </c>
      <c r="F43" s="16">
        <v>2841.06</v>
      </c>
      <c r="G43" s="20"/>
      <c r="H43" s="20"/>
      <c r="I43" s="20">
        <v>2920.62</v>
      </c>
      <c r="J43" s="20">
        <v>2987.93</v>
      </c>
      <c r="K43" s="10"/>
      <c r="M43" s="15">
        <v>3</v>
      </c>
      <c r="N43" s="23">
        <f t="shared" si="0"/>
        <v>2468.79</v>
      </c>
      <c r="O43" s="23">
        <f t="shared" si="0"/>
        <v>2681.96</v>
      </c>
      <c r="P43" s="23">
        <f t="shared" si="0"/>
        <v>2743.16</v>
      </c>
      <c r="Q43" s="23">
        <f t="shared" si="0"/>
        <v>2841.06</v>
      </c>
      <c r="R43" s="23">
        <f t="shared" si="0"/>
        <v>0</v>
      </c>
      <c r="S43" s="23">
        <f t="shared" si="0"/>
        <v>0</v>
      </c>
      <c r="T43" s="23">
        <f t="shared" si="0"/>
        <v>2920.62</v>
      </c>
      <c r="U43" s="23">
        <f t="shared" si="0"/>
        <v>2987.93</v>
      </c>
      <c r="W43" s="15">
        <v>3</v>
      </c>
      <c r="X43" s="22">
        <f t="shared" si="3"/>
        <v>0.20499999999999999</v>
      </c>
      <c r="Y43" s="22">
        <f t="shared" si="1"/>
        <v>0.20499999999999999</v>
      </c>
      <c r="Z43" s="22">
        <f t="shared" si="1"/>
        <v>0.20499999999999999</v>
      </c>
      <c r="AA43" s="22">
        <f t="shared" si="1"/>
        <v>0.20499999999999999</v>
      </c>
      <c r="AB43" s="22">
        <f t="shared" si="1"/>
        <v>0</v>
      </c>
      <c r="AC43" s="22">
        <f t="shared" si="1"/>
        <v>0</v>
      </c>
      <c r="AD43" s="22">
        <f t="shared" si="1"/>
        <v>0.20499999999999999</v>
      </c>
      <c r="AE43" s="22">
        <f t="shared" si="1"/>
        <v>0.20499999999999999</v>
      </c>
      <c r="AG43" s="56"/>
      <c r="AH43" s="15">
        <v>3</v>
      </c>
      <c r="AI43" s="21">
        <f t="shared" si="4"/>
        <v>3272.6866742211</v>
      </c>
      <c r="AJ43" s="21">
        <f t="shared" si="2"/>
        <v>3555.2698904297336</v>
      </c>
      <c r="AK43" s="21">
        <f t="shared" si="2"/>
        <v>3636.3980643377331</v>
      </c>
      <c r="AL43" s="21">
        <f t="shared" si="2"/>
        <v>3766.1766301153998</v>
      </c>
      <c r="AM43" s="21">
        <f t="shared" si="2"/>
        <v>0</v>
      </c>
      <c r="AN43" s="21">
        <f t="shared" si="2"/>
        <v>0</v>
      </c>
      <c r="AO43" s="21">
        <f t="shared" si="2"/>
        <v>3871.6432561958004</v>
      </c>
      <c r="AP43" s="21">
        <f t="shared" si="2"/>
        <v>3960.8709912570334</v>
      </c>
      <c r="AQ43" s="56"/>
      <c r="AR43" s="51"/>
      <c r="AS43" s="51"/>
    </row>
    <row r="44" spans="1:45" x14ac:dyDescent="0.2">
      <c r="A44" s="10"/>
      <c r="B44" s="15" t="s">
        <v>16</v>
      </c>
      <c r="C44" s="16">
        <v>2369.86</v>
      </c>
      <c r="D44" s="20">
        <v>2577.9299999999998</v>
      </c>
      <c r="E44" s="17">
        <v>2657.48</v>
      </c>
      <c r="F44" s="16">
        <v>2755.41</v>
      </c>
      <c r="G44" s="20"/>
      <c r="H44" s="20"/>
      <c r="I44" s="17">
        <v>2822.72</v>
      </c>
      <c r="J44" s="16">
        <v>2914.51</v>
      </c>
      <c r="K44" s="10"/>
      <c r="M44" s="15" t="s">
        <v>16</v>
      </c>
      <c r="N44" s="23">
        <f t="shared" si="0"/>
        <v>2369.86</v>
      </c>
      <c r="O44" s="23">
        <f t="shared" si="0"/>
        <v>2577.9299999999998</v>
      </c>
      <c r="P44" s="23">
        <f t="shared" si="0"/>
        <v>2657.48</v>
      </c>
      <c r="Q44" s="23">
        <f t="shared" si="0"/>
        <v>2755.41</v>
      </c>
      <c r="R44" s="23">
        <f t="shared" si="0"/>
        <v>0</v>
      </c>
      <c r="S44" s="23">
        <f t="shared" si="0"/>
        <v>0</v>
      </c>
      <c r="T44" s="23">
        <f t="shared" si="0"/>
        <v>2822.72</v>
      </c>
      <c r="U44" s="23">
        <f t="shared" si="0"/>
        <v>2914.51</v>
      </c>
      <c r="W44" s="15" t="s">
        <v>16</v>
      </c>
      <c r="X44" s="22">
        <f t="shared" si="3"/>
        <v>0.20499999999999999</v>
      </c>
      <c r="Y44" s="22">
        <f t="shared" si="3"/>
        <v>0.20499999999999999</v>
      </c>
      <c r="Z44" s="22">
        <f t="shared" si="3"/>
        <v>0.20499999999999999</v>
      </c>
      <c r="AA44" s="22">
        <f t="shared" si="3"/>
        <v>0.20499999999999999</v>
      </c>
      <c r="AB44" s="22">
        <f t="shared" si="3"/>
        <v>0</v>
      </c>
      <c r="AC44" s="22">
        <f t="shared" si="3"/>
        <v>0</v>
      </c>
      <c r="AD44" s="22">
        <f t="shared" si="3"/>
        <v>0.20499999999999999</v>
      </c>
      <c r="AE44" s="22">
        <f t="shared" si="3"/>
        <v>0.20499999999999999</v>
      </c>
      <c r="AG44" s="56"/>
      <c r="AH44" s="15" t="s">
        <v>16</v>
      </c>
      <c r="AI44" s="21">
        <f t="shared" si="4"/>
        <v>3141.5427159740666</v>
      </c>
      <c r="AJ44" s="21">
        <f t="shared" ref="AJ44:AJ46" si="5">IF(Y44&lt;1, (12*D44+D44*D75)* (1+$C$19+Y44)*$C$13*$C$16/12, (( 12*D44+D44*D75)* (1+$C$19)+12*Y44)*$C$13*$C$16/12)</f>
        <v>3417.3652510236993</v>
      </c>
      <c r="AK44" s="21">
        <f t="shared" ref="AK44:AK46" si="6">IF(Z44&lt;1, (12*E44+E44*E75)* (1+$C$19+Z44)*$C$13*$C$16/12, (( 12*E44+E44*E75)* (1+$C$19)+12*Z44)*$C$13*$C$16/12)</f>
        <v>3522.8186208665334</v>
      </c>
      <c r="AL44" s="21">
        <f t="shared" ref="AL44:AL46" si="7">IF(AA44&lt;1, (12*F44+F44*F75)* (1+$C$19+AA44)*$C$13*$C$16/12, (( 12*F44+F44*F75)* (1+$C$19)+12*AA44)*$C$13*$C$16/12)</f>
        <v>3652.6369553569002</v>
      </c>
      <c r="AM44" s="21">
        <f t="shared" ref="AM44:AM46" si="8">IF(AB44&lt;1, (12*G44+G44*G75)* (1+$C$19+AB44)*$C$13*$C$16/12, (( 12*G44+G44*G75)* (1+$C$19)+12*AB44)*$C$13*$C$16/12)</f>
        <v>0</v>
      </c>
      <c r="AN44" s="21">
        <f t="shared" ref="AN44:AN46" si="9">IF(AC44&lt;1, (12*H44+H44*H75)* (1+$C$19+AC44)*$C$13*$C$16/12, (( 12*H44+H44*H75)* (1+$C$19)+12*AC44)*$C$13*$C$16/12)</f>
        <v>0</v>
      </c>
      <c r="AO44" s="21">
        <f t="shared" ref="AO44:AO46" si="10">IF(AD44&lt;1, (12*I44+I44*I75)* (1+$C$19+AD44)*$C$13*$C$16/12, (( 12*I44+I44*I75)* (1+$C$19)+12*AD44)*$C$13*$C$16/12)</f>
        <v>3741.8646904181333</v>
      </c>
      <c r="AP44" s="21">
        <f t="shared" ref="AP44:AP46" si="11">IF(AE44&lt;1, (12*J44+J44*J75)* (1+$C$19+AE44)*$C$13*$C$16/12, (( 12*J44+J44*J75)* (1+$C$19)+12*AE44)*$C$13*$C$16/12)</f>
        <v>3863.5436950425669</v>
      </c>
      <c r="AQ44" s="56"/>
      <c r="AR44" s="51"/>
      <c r="AS44" s="51"/>
    </row>
    <row r="45" spans="1:45" x14ac:dyDescent="0.2">
      <c r="A45" s="10"/>
      <c r="B45" s="15">
        <v>2</v>
      </c>
      <c r="C45" s="16">
        <v>2302.84</v>
      </c>
      <c r="D45" s="17">
        <v>2504.4899999999998</v>
      </c>
      <c r="E45" s="16">
        <v>2565.69</v>
      </c>
      <c r="F45" s="16">
        <v>2626.88</v>
      </c>
      <c r="G45" s="20"/>
      <c r="H45" s="20"/>
      <c r="I45" s="20">
        <v>2767.62</v>
      </c>
      <c r="J45" s="20">
        <v>2914.51</v>
      </c>
      <c r="K45" s="10"/>
      <c r="M45" s="15">
        <v>2</v>
      </c>
      <c r="N45" s="23">
        <f t="shared" si="0"/>
        <v>2302.84</v>
      </c>
      <c r="O45" s="23">
        <f t="shared" si="0"/>
        <v>2504.4899999999998</v>
      </c>
      <c r="P45" s="23">
        <f t="shared" si="0"/>
        <v>2565.69</v>
      </c>
      <c r="Q45" s="23">
        <f t="shared" si="0"/>
        <v>2626.88</v>
      </c>
      <c r="R45" s="23">
        <f t="shared" si="0"/>
        <v>0</v>
      </c>
      <c r="S45" s="23">
        <f t="shared" si="0"/>
        <v>0</v>
      </c>
      <c r="T45" s="23">
        <f t="shared" si="0"/>
        <v>2767.62</v>
      </c>
      <c r="U45" s="23">
        <f t="shared" si="0"/>
        <v>2914.51</v>
      </c>
      <c r="W45" s="15">
        <v>2</v>
      </c>
      <c r="X45" s="22">
        <f t="shared" si="3"/>
        <v>0.20499999999999999</v>
      </c>
      <c r="Y45" s="22">
        <f t="shared" si="3"/>
        <v>0.20499999999999999</v>
      </c>
      <c r="Z45" s="22">
        <f t="shared" si="3"/>
        <v>0.20499999999999999</v>
      </c>
      <c r="AA45" s="22">
        <f t="shared" si="3"/>
        <v>0.20499999999999999</v>
      </c>
      <c r="AB45" s="22">
        <f t="shared" si="3"/>
        <v>0</v>
      </c>
      <c r="AC45" s="22">
        <f t="shared" si="3"/>
        <v>0</v>
      </c>
      <c r="AD45" s="22">
        <f t="shared" si="3"/>
        <v>0.20499999999999999</v>
      </c>
      <c r="AE45" s="22">
        <f t="shared" si="3"/>
        <v>0.20499999999999999</v>
      </c>
      <c r="AG45" s="56"/>
      <c r="AH45" s="15">
        <v>2</v>
      </c>
      <c r="AI45" s="21">
        <f t="shared" si="4"/>
        <v>3052.6994118022667</v>
      </c>
      <c r="AJ45" s="21">
        <f t="shared" si="5"/>
        <v>3320.0114423341001</v>
      </c>
      <c r="AK45" s="21">
        <f t="shared" si="6"/>
        <v>3401.1396162421001</v>
      </c>
      <c r="AL45" s="21">
        <f t="shared" si="7"/>
        <v>3482.2545339125331</v>
      </c>
      <c r="AM45" s="21">
        <f t="shared" si="8"/>
        <v>0</v>
      </c>
      <c r="AN45" s="21">
        <f t="shared" si="9"/>
        <v>0</v>
      </c>
      <c r="AO45" s="21">
        <f t="shared" si="10"/>
        <v>3668.8228214258002</v>
      </c>
      <c r="AP45" s="21">
        <f t="shared" si="11"/>
        <v>3863.5436950425669</v>
      </c>
      <c r="AQ45" s="56"/>
      <c r="AR45" s="51"/>
      <c r="AS45" s="51"/>
    </row>
    <row r="46" spans="1:45" x14ac:dyDescent="0.2">
      <c r="A46" s="10"/>
      <c r="B46" s="29">
        <v>1</v>
      </c>
      <c r="C46" s="30"/>
      <c r="D46" s="31">
        <v>2094.4899999999998</v>
      </c>
      <c r="E46" s="30">
        <v>2125.06</v>
      </c>
      <c r="F46" s="30">
        <v>2161.7800000000002</v>
      </c>
      <c r="G46" s="32"/>
      <c r="H46" s="32"/>
      <c r="I46" s="32">
        <v>2198.5100000000002</v>
      </c>
      <c r="J46" s="32">
        <v>2290.3000000000002</v>
      </c>
      <c r="K46" s="10"/>
      <c r="M46" s="29">
        <v>1</v>
      </c>
      <c r="N46" s="33">
        <f t="shared" si="0"/>
        <v>0</v>
      </c>
      <c r="O46" s="33">
        <f t="shared" si="0"/>
        <v>2094.4899999999998</v>
      </c>
      <c r="P46" s="33">
        <f t="shared" si="0"/>
        <v>2125.06</v>
      </c>
      <c r="Q46" s="33">
        <f t="shared" si="0"/>
        <v>2161.7800000000002</v>
      </c>
      <c r="R46" s="33">
        <f t="shared" si="0"/>
        <v>0</v>
      </c>
      <c r="S46" s="33">
        <f t="shared" si="0"/>
        <v>0</v>
      </c>
      <c r="T46" s="33">
        <f t="shared" si="0"/>
        <v>2198.5100000000002</v>
      </c>
      <c r="U46" s="33">
        <f t="shared" si="0"/>
        <v>2290.3000000000002</v>
      </c>
      <c r="W46" s="29">
        <v>1</v>
      </c>
      <c r="X46" s="34">
        <f t="shared" si="3"/>
        <v>0</v>
      </c>
      <c r="Y46" s="34">
        <f t="shared" si="3"/>
        <v>0.20499999999999999</v>
      </c>
      <c r="Z46" s="34">
        <f t="shared" si="3"/>
        <v>0.20499999999999999</v>
      </c>
      <c r="AA46" s="34">
        <f t="shared" si="3"/>
        <v>0.20499999999999999</v>
      </c>
      <c r="AB46" s="34">
        <f t="shared" si="3"/>
        <v>0</v>
      </c>
      <c r="AC46" s="34">
        <f t="shared" si="3"/>
        <v>0</v>
      </c>
      <c r="AD46" s="34">
        <f t="shared" si="3"/>
        <v>0.20499999999999999</v>
      </c>
      <c r="AE46" s="34">
        <f t="shared" si="3"/>
        <v>0.20499999999999999</v>
      </c>
      <c r="AG46" s="56"/>
      <c r="AH46" s="29">
        <v>1</v>
      </c>
      <c r="AI46" s="35">
        <f t="shared" si="4"/>
        <v>0</v>
      </c>
      <c r="AJ46" s="35">
        <f t="shared" si="5"/>
        <v>2776.5057021007665</v>
      </c>
      <c r="AK46" s="35">
        <f t="shared" si="6"/>
        <v>2817.0300203420666</v>
      </c>
      <c r="AL46" s="35">
        <f t="shared" si="7"/>
        <v>2865.7069246868668</v>
      </c>
      <c r="AM46" s="35">
        <f t="shared" si="8"/>
        <v>0</v>
      </c>
      <c r="AN46" s="35">
        <f t="shared" si="9"/>
        <v>0</v>
      </c>
      <c r="AO46" s="35">
        <f t="shared" si="10"/>
        <v>2914.3970852692341</v>
      </c>
      <c r="AP46" s="35">
        <f t="shared" si="11"/>
        <v>3036.0760898936674</v>
      </c>
      <c r="AQ46" s="56"/>
      <c r="AR46" s="51"/>
      <c r="AS46" s="51"/>
    </row>
    <row r="47" spans="1:45" x14ac:dyDescent="0.2">
      <c r="A47" s="10"/>
      <c r="B47" s="10"/>
      <c r="C47" s="10"/>
      <c r="D47" s="10"/>
      <c r="E47" s="10"/>
      <c r="F47" s="10"/>
      <c r="G47" s="10"/>
      <c r="H47" s="10"/>
      <c r="I47" s="10"/>
      <c r="J47" s="10"/>
      <c r="K47" s="10"/>
      <c r="AG47" s="56"/>
      <c r="AH47" s="56"/>
      <c r="AI47" s="56"/>
      <c r="AJ47" s="56"/>
      <c r="AK47" s="56"/>
      <c r="AL47" s="56"/>
      <c r="AM47" s="56"/>
      <c r="AN47" s="56"/>
      <c r="AO47" s="56"/>
      <c r="AP47" s="56"/>
      <c r="AQ47" s="56"/>
      <c r="AR47" s="51"/>
      <c r="AS47" s="51"/>
    </row>
    <row r="48" spans="1:45" x14ac:dyDescent="0.2">
      <c r="A48" s="10"/>
      <c r="B48" s="88" t="s">
        <v>20</v>
      </c>
      <c r="C48" s="89"/>
      <c r="D48" s="10"/>
      <c r="E48" s="10"/>
      <c r="F48" s="10"/>
      <c r="G48" s="10"/>
      <c r="H48" s="10"/>
      <c r="I48" s="10"/>
      <c r="J48" s="10"/>
      <c r="K48" s="10"/>
    </row>
    <row r="49" spans="1:11" x14ac:dyDescent="0.2">
      <c r="A49" s="10"/>
      <c r="B49" s="2" t="s">
        <v>1</v>
      </c>
      <c r="C49" s="3" t="s">
        <v>17</v>
      </c>
      <c r="D49" s="10"/>
      <c r="E49" s="10"/>
      <c r="F49" s="10"/>
      <c r="G49" s="10"/>
      <c r="H49" s="10"/>
      <c r="I49" s="10"/>
      <c r="J49" s="10"/>
      <c r="K49" s="10"/>
    </row>
    <row r="50" spans="1:11" x14ac:dyDescent="0.2">
      <c r="A50" s="10"/>
      <c r="B50" s="6">
        <v>520</v>
      </c>
      <c r="C50" s="7">
        <v>0.28239999999999998</v>
      </c>
      <c r="D50" s="10"/>
      <c r="E50" s="10"/>
      <c r="F50" s="10"/>
      <c r="G50" s="10"/>
      <c r="H50" s="10"/>
      <c r="I50" s="10"/>
      <c r="J50" s="10"/>
      <c r="K50" s="10"/>
    </row>
    <row r="51" spans="1:11" x14ac:dyDescent="0.2">
      <c r="A51" s="10"/>
      <c r="B51" s="6">
        <v>835.66</v>
      </c>
      <c r="C51" s="7">
        <v>0.25</v>
      </c>
      <c r="D51" s="10"/>
      <c r="E51" s="10"/>
      <c r="F51" s="10"/>
      <c r="G51" s="10"/>
      <c r="H51" s="10"/>
      <c r="I51" s="10"/>
      <c r="J51" s="10"/>
      <c r="K51" s="10"/>
    </row>
    <row r="52" spans="1:11" x14ac:dyDescent="0.2">
      <c r="A52" s="10"/>
      <c r="B52" s="6">
        <v>2000</v>
      </c>
      <c r="C52" s="7">
        <v>0.21</v>
      </c>
      <c r="D52" s="10"/>
      <c r="E52" s="10"/>
      <c r="F52" s="10"/>
      <c r="G52" s="10"/>
      <c r="H52" s="10"/>
      <c r="I52" s="10"/>
      <c r="J52" s="10"/>
      <c r="K52" s="10"/>
    </row>
    <row r="53" spans="1:11" x14ac:dyDescent="0.2">
      <c r="A53" s="10"/>
      <c r="B53" s="6">
        <v>4987.5</v>
      </c>
      <c r="C53" s="7">
        <v>0.20499999999999999</v>
      </c>
      <c r="D53" s="10"/>
      <c r="E53" s="10"/>
      <c r="F53" s="10"/>
      <c r="G53" s="10"/>
      <c r="H53" s="10"/>
      <c r="I53" s="10"/>
      <c r="J53" s="10"/>
      <c r="K53" s="10"/>
    </row>
    <row r="54" spans="1:11" x14ac:dyDescent="0.2">
      <c r="A54" s="10"/>
      <c r="B54" s="6">
        <v>7100</v>
      </c>
      <c r="C54" s="7">
        <v>0.17799999999999999</v>
      </c>
      <c r="D54" s="10"/>
      <c r="E54" s="10"/>
      <c r="F54" s="10"/>
      <c r="G54" s="10"/>
      <c r="H54" s="10"/>
      <c r="I54" s="10"/>
      <c r="J54" s="10"/>
      <c r="K54" s="10"/>
    </row>
    <row r="55" spans="1:11" x14ac:dyDescent="0.2">
      <c r="A55" s="10"/>
      <c r="B55" s="8" t="s">
        <v>2</v>
      </c>
      <c r="C55" s="9">
        <v>1262.6500000000001</v>
      </c>
      <c r="D55" s="10"/>
      <c r="E55" s="10"/>
      <c r="F55" s="10"/>
      <c r="G55" s="10"/>
      <c r="H55" s="10"/>
      <c r="I55" s="10"/>
      <c r="J55" s="10"/>
      <c r="K55" s="10"/>
    </row>
    <row r="56" spans="1:11" x14ac:dyDescent="0.2">
      <c r="A56" s="10"/>
      <c r="B56" s="10"/>
      <c r="C56" s="10"/>
      <c r="D56" s="10"/>
      <c r="E56" s="10"/>
      <c r="F56" s="10"/>
      <c r="G56" s="10"/>
      <c r="H56" s="10"/>
      <c r="I56" s="10"/>
      <c r="J56" s="10"/>
      <c r="K56" s="10"/>
    </row>
    <row r="57" spans="1:11" x14ac:dyDescent="0.2">
      <c r="A57" s="10"/>
      <c r="B57" s="88" t="s">
        <v>18</v>
      </c>
      <c r="C57" s="90"/>
      <c r="D57" s="90"/>
      <c r="E57" s="90"/>
      <c r="F57" s="90"/>
      <c r="G57" s="90"/>
      <c r="H57" s="90"/>
      <c r="I57" s="90"/>
      <c r="J57" s="89"/>
      <c r="K57" s="10"/>
    </row>
    <row r="58" spans="1:11" x14ac:dyDescent="0.2">
      <c r="A58" s="10"/>
      <c r="B58" s="11" t="s">
        <v>3</v>
      </c>
      <c r="C58" s="12" t="s">
        <v>4</v>
      </c>
      <c r="D58" s="13" t="s">
        <v>5</v>
      </c>
      <c r="E58" s="12" t="s">
        <v>6</v>
      </c>
      <c r="F58" s="13" t="s">
        <v>7</v>
      </c>
      <c r="G58" s="13" t="s">
        <v>8</v>
      </c>
      <c r="H58" s="13" t="s">
        <v>9</v>
      </c>
      <c r="I58" s="12" t="s">
        <v>10</v>
      </c>
      <c r="J58" s="14" t="s">
        <v>11</v>
      </c>
      <c r="K58" s="10"/>
    </row>
    <row r="59" spans="1:11" x14ac:dyDescent="0.2">
      <c r="A59" s="10"/>
      <c r="B59" s="36" t="s">
        <v>12</v>
      </c>
      <c r="C59" s="37">
        <v>0.32529999999999998</v>
      </c>
      <c r="D59" s="37">
        <v>0.32529999999999998</v>
      </c>
      <c r="E59" s="37">
        <v>0.32529999999999998</v>
      </c>
      <c r="F59" s="37">
        <v>0.32529999999999998</v>
      </c>
      <c r="G59" s="37"/>
      <c r="H59" s="37"/>
      <c r="I59" s="37">
        <v>0.32529999999999998</v>
      </c>
      <c r="J59" s="37"/>
      <c r="K59" s="10"/>
    </row>
    <row r="60" spans="1:11" x14ac:dyDescent="0.2">
      <c r="A60" s="10"/>
      <c r="B60" s="38">
        <v>15</v>
      </c>
      <c r="C60" s="37">
        <v>0.32529999999999998</v>
      </c>
      <c r="D60" s="37">
        <v>0.32529999999999998</v>
      </c>
      <c r="E60" s="37">
        <v>0.32529999999999998</v>
      </c>
      <c r="F60" s="37">
        <v>0.32529999999999998</v>
      </c>
      <c r="G60" s="37"/>
      <c r="H60" s="37"/>
      <c r="I60" s="37">
        <v>0.32529999999999998</v>
      </c>
      <c r="J60" s="37">
        <v>0.32529999999999998</v>
      </c>
      <c r="K60" s="10"/>
    </row>
    <row r="61" spans="1:11" x14ac:dyDescent="0.2">
      <c r="A61" s="10"/>
      <c r="B61" s="39">
        <v>14</v>
      </c>
      <c r="C61" s="37">
        <v>0.32529999999999998</v>
      </c>
      <c r="D61" s="37">
        <v>0.32529999999999998</v>
      </c>
      <c r="E61" s="37">
        <v>0.32529999999999998</v>
      </c>
      <c r="F61" s="37">
        <v>0.32529999999999998</v>
      </c>
      <c r="G61" s="37"/>
      <c r="H61" s="37"/>
      <c r="I61" s="37">
        <v>0.32529999999999998</v>
      </c>
      <c r="J61" s="37">
        <v>0.32529999999999998</v>
      </c>
      <c r="K61" s="10"/>
    </row>
    <row r="62" spans="1:11" x14ac:dyDescent="0.2">
      <c r="A62" s="10"/>
      <c r="B62" s="40" t="s">
        <v>13</v>
      </c>
      <c r="C62" s="41"/>
      <c r="D62" s="41">
        <v>0.4647</v>
      </c>
      <c r="E62" s="41">
        <v>0.4647</v>
      </c>
      <c r="F62" s="6"/>
      <c r="G62" s="37">
        <v>0.32529999999999998</v>
      </c>
      <c r="H62" s="37">
        <v>0.32529999999999998</v>
      </c>
      <c r="I62" s="37">
        <v>0.32529999999999998</v>
      </c>
      <c r="J62" s="37">
        <v>0.32529999999999998</v>
      </c>
      <c r="K62" s="10"/>
    </row>
    <row r="63" spans="1:11" x14ac:dyDescent="0.2">
      <c r="A63" s="10"/>
      <c r="B63" s="42">
        <v>13</v>
      </c>
      <c r="C63" s="41">
        <v>0.4647</v>
      </c>
      <c r="D63" s="41">
        <v>0.4647</v>
      </c>
      <c r="E63" s="41">
        <v>0.4647</v>
      </c>
      <c r="F63" s="41">
        <v>0.4647</v>
      </c>
      <c r="G63" s="41"/>
      <c r="H63" s="41"/>
      <c r="I63" s="41">
        <v>0.4647</v>
      </c>
      <c r="J63" s="41">
        <v>0.4647</v>
      </c>
      <c r="K63" s="10"/>
    </row>
    <row r="64" spans="1:11" x14ac:dyDescent="0.2">
      <c r="A64" s="10"/>
      <c r="B64" s="43">
        <v>12</v>
      </c>
      <c r="C64" s="41">
        <v>0.4647</v>
      </c>
      <c r="D64" s="41">
        <v>0.4647</v>
      </c>
      <c r="E64" s="41">
        <v>0.4647</v>
      </c>
      <c r="F64" s="41">
        <v>0.4647</v>
      </c>
      <c r="G64" s="41"/>
      <c r="H64" s="41"/>
      <c r="I64" s="41">
        <v>0.4647</v>
      </c>
      <c r="J64" s="41">
        <v>0.4647</v>
      </c>
      <c r="K64" s="10"/>
    </row>
    <row r="65" spans="1:11" x14ac:dyDescent="0.2">
      <c r="A65" s="10"/>
      <c r="B65" s="36">
        <v>11</v>
      </c>
      <c r="C65" s="44">
        <v>0.74350000000000005</v>
      </c>
      <c r="D65" s="44">
        <v>0.74350000000000005</v>
      </c>
      <c r="E65" s="44">
        <v>0.74350000000000005</v>
      </c>
      <c r="F65" s="37">
        <v>0.74350000000000005</v>
      </c>
      <c r="G65" s="37"/>
      <c r="H65" s="37"/>
      <c r="I65" s="37">
        <v>0.74350000000000005</v>
      </c>
      <c r="J65" s="37">
        <v>0.74350000000000005</v>
      </c>
      <c r="K65" s="10"/>
    </row>
    <row r="66" spans="1:11" x14ac:dyDescent="0.2">
      <c r="A66" s="10"/>
      <c r="B66" s="38">
        <v>10</v>
      </c>
      <c r="C66" s="44">
        <v>0.74350000000000005</v>
      </c>
      <c r="D66" s="44">
        <v>0.74350000000000005</v>
      </c>
      <c r="E66" s="44">
        <v>0.74350000000000005</v>
      </c>
      <c r="F66" s="44">
        <v>0.74350000000000005</v>
      </c>
      <c r="G66" s="44"/>
      <c r="H66" s="44"/>
      <c r="I66" s="44">
        <v>0.74350000000000005</v>
      </c>
      <c r="J66" s="44">
        <v>0.74350000000000005</v>
      </c>
      <c r="K66" s="10"/>
    </row>
    <row r="67" spans="1:11" x14ac:dyDescent="0.2">
      <c r="A67" s="10"/>
      <c r="B67" s="38" t="s">
        <v>14</v>
      </c>
      <c r="C67" s="44">
        <v>0.74350000000000005</v>
      </c>
      <c r="D67" s="44">
        <v>0.74350000000000005</v>
      </c>
      <c r="E67" s="44">
        <v>0.74350000000000005</v>
      </c>
      <c r="F67" s="44">
        <v>0.74350000000000005</v>
      </c>
      <c r="G67" s="44"/>
      <c r="H67" s="44"/>
      <c r="I67" s="44">
        <v>0.74350000000000005</v>
      </c>
      <c r="J67" s="44">
        <v>0.74350000000000005</v>
      </c>
      <c r="K67" s="10"/>
    </row>
    <row r="68" spans="1:11" x14ac:dyDescent="0.2">
      <c r="A68" s="10"/>
      <c r="B68" s="39" t="s">
        <v>15</v>
      </c>
      <c r="C68" s="44">
        <v>0.74350000000000005</v>
      </c>
      <c r="D68" s="44">
        <v>0.74350000000000005</v>
      </c>
      <c r="E68" s="44">
        <v>0.74350000000000005</v>
      </c>
      <c r="F68" s="44">
        <v>0.74350000000000005</v>
      </c>
      <c r="G68" s="44"/>
      <c r="H68" s="44"/>
      <c r="I68" s="44">
        <v>0.74350000000000005</v>
      </c>
      <c r="J68" s="44">
        <v>0.74350000000000005</v>
      </c>
      <c r="K68" s="10"/>
    </row>
    <row r="69" spans="1:11" x14ac:dyDescent="0.2">
      <c r="A69" s="10"/>
      <c r="B69" s="45">
        <v>8</v>
      </c>
      <c r="C69" s="41">
        <v>0.88139999999999996</v>
      </c>
      <c r="D69" s="41">
        <v>0.88139999999999996</v>
      </c>
      <c r="E69" s="41">
        <v>0.88139999999999996</v>
      </c>
      <c r="F69" s="41">
        <v>0.88139999999999996</v>
      </c>
      <c r="G69" s="41"/>
      <c r="H69" s="41"/>
      <c r="I69" s="41">
        <v>0.88139999999999996</v>
      </c>
      <c r="J69" s="41">
        <v>0.88139999999999996</v>
      </c>
      <c r="K69" s="10"/>
    </row>
    <row r="70" spans="1:11" x14ac:dyDescent="0.2">
      <c r="A70" s="10"/>
      <c r="B70" s="46">
        <v>7</v>
      </c>
      <c r="C70" s="41">
        <v>0.88139999999999996</v>
      </c>
      <c r="D70" s="41">
        <v>0.88139999999999996</v>
      </c>
      <c r="E70" s="41">
        <v>0.88139999999999996</v>
      </c>
      <c r="F70" s="41">
        <v>0.88139999999999996</v>
      </c>
      <c r="G70" s="41"/>
      <c r="H70" s="41"/>
      <c r="I70" s="41">
        <v>0.88139999999999996</v>
      </c>
      <c r="J70" s="41">
        <v>0.88139999999999996</v>
      </c>
      <c r="K70" s="10"/>
    </row>
    <row r="71" spans="1:11" x14ac:dyDescent="0.2">
      <c r="A71" s="10"/>
      <c r="B71" s="46">
        <v>6</v>
      </c>
      <c r="C71" s="41">
        <v>0.88139999999999996</v>
      </c>
      <c r="D71" s="41">
        <v>0.88139999999999996</v>
      </c>
      <c r="E71" s="41">
        <v>0.88139999999999996</v>
      </c>
      <c r="F71" s="41">
        <v>0.88139999999999996</v>
      </c>
      <c r="G71" s="41"/>
      <c r="H71" s="41"/>
      <c r="I71" s="41">
        <v>0.88139999999999996</v>
      </c>
      <c r="J71" s="41">
        <v>0.88139999999999996</v>
      </c>
      <c r="K71" s="10"/>
    </row>
    <row r="72" spans="1:11" x14ac:dyDescent="0.2">
      <c r="A72" s="10"/>
      <c r="B72" s="47">
        <v>5</v>
      </c>
      <c r="C72" s="41">
        <v>0.88139999999999996</v>
      </c>
      <c r="D72" s="41">
        <v>0.88139999999999996</v>
      </c>
      <c r="E72" s="41">
        <v>0.88139999999999996</v>
      </c>
      <c r="F72" s="41">
        <v>0.88139999999999996</v>
      </c>
      <c r="G72" s="41"/>
      <c r="H72" s="41"/>
      <c r="I72" s="41">
        <v>0.88139999999999996</v>
      </c>
      <c r="J72" s="41">
        <v>0.88139999999999996</v>
      </c>
      <c r="K72" s="10"/>
    </row>
    <row r="73" spans="1:11" x14ac:dyDescent="0.2">
      <c r="A73" s="10"/>
      <c r="B73" s="38">
        <v>4</v>
      </c>
      <c r="C73" s="37">
        <v>0.87429999999999997</v>
      </c>
      <c r="D73" s="37">
        <v>0.87429999999999997</v>
      </c>
      <c r="E73" s="37">
        <v>0.87429999999999997</v>
      </c>
      <c r="F73" s="37">
        <v>0.87429999999999997</v>
      </c>
      <c r="G73" s="37"/>
      <c r="H73" s="37"/>
      <c r="I73" s="37">
        <v>0.87429999999999997</v>
      </c>
      <c r="J73" s="37">
        <v>0.87429999999999997</v>
      </c>
      <c r="K73" s="10"/>
    </row>
    <row r="74" spans="1:11" x14ac:dyDescent="0.2">
      <c r="A74" s="10"/>
      <c r="B74" s="38">
        <v>3</v>
      </c>
      <c r="C74" s="37">
        <v>0.87429999999999997</v>
      </c>
      <c r="D74" s="37">
        <v>0.87429999999999997</v>
      </c>
      <c r="E74" s="37">
        <v>0.87429999999999997</v>
      </c>
      <c r="F74" s="37">
        <v>0.87429999999999997</v>
      </c>
      <c r="G74" s="37"/>
      <c r="H74" s="37"/>
      <c r="I74" s="37">
        <v>0.87429999999999997</v>
      </c>
      <c r="J74" s="37">
        <v>0.87429999999999997</v>
      </c>
      <c r="K74" s="10"/>
    </row>
    <row r="75" spans="1:11" x14ac:dyDescent="0.2">
      <c r="A75" s="10"/>
      <c r="B75" s="38" t="s">
        <v>16</v>
      </c>
      <c r="C75" s="37">
        <v>0.87429999999999997</v>
      </c>
      <c r="D75" s="37">
        <v>0.87429999999999997</v>
      </c>
      <c r="E75" s="37">
        <v>0.87429999999999997</v>
      </c>
      <c r="F75" s="37">
        <v>0.87429999999999997</v>
      </c>
      <c r="G75" s="37"/>
      <c r="H75" s="37"/>
      <c r="I75" s="37">
        <v>0.87429999999999997</v>
      </c>
      <c r="J75" s="37">
        <v>0.87429999999999997</v>
      </c>
      <c r="K75" s="10"/>
    </row>
    <row r="76" spans="1:11" x14ac:dyDescent="0.2">
      <c r="A76" s="10"/>
      <c r="B76" s="38">
        <v>2</v>
      </c>
      <c r="C76" s="37">
        <v>0.87429999999999997</v>
      </c>
      <c r="D76" s="37">
        <v>0.87429999999999997</v>
      </c>
      <c r="E76" s="37">
        <v>0.87429999999999997</v>
      </c>
      <c r="F76" s="37">
        <v>0.87429999999999997</v>
      </c>
      <c r="G76" s="37"/>
      <c r="H76" s="37"/>
      <c r="I76" s="37">
        <v>0.87429999999999997</v>
      </c>
      <c r="J76" s="37">
        <v>0.87429999999999997</v>
      </c>
      <c r="K76" s="10"/>
    </row>
    <row r="77" spans="1:11" x14ac:dyDescent="0.2">
      <c r="A77" s="10"/>
      <c r="B77" s="39">
        <v>1</v>
      </c>
      <c r="C77" s="37"/>
      <c r="D77" s="37">
        <v>0.87429999999999997</v>
      </c>
      <c r="E77" s="37">
        <v>0.87429999999999997</v>
      </c>
      <c r="F77" s="37">
        <v>0.87429999999999997</v>
      </c>
      <c r="G77" s="37"/>
      <c r="H77" s="37"/>
      <c r="I77" s="37">
        <v>0.87429999999999997</v>
      </c>
      <c r="J77" s="37">
        <v>0.87429999999999997</v>
      </c>
      <c r="K77" s="10"/>
    </row>
    <row r="78" spans="1:11" x14ac:dyDescent="0.2">
      <c r="A78" s="10"/>
      <c r="B78" s="10"/>
      <c r="C78" s="10"/>
      <c r="D78" s="10"/>
      <c r="E78" s="10"/>
      <c r="F78" s="10"/>
      <c r="G78" s="10"/>
      <c r="H78" s="10"/>
      <c r="I78" s="10"/>
      <c r="J78" s="10"/>
      <c r="K78" s="10"/>
    </row>
  </sheetData>
  <mergeCells count="12">
    <mergeCell ref="B10:C10"/>
    <mergeCell ref="B24:C24"/>
    <mergeCell ref="B26:J26"/>
    <mergeCell ref="M26:U26"/>
    <mergeCell ref="W26:AE26"/>
    <mergeCell ref="B48:C48"/>
    <mergeCell ref="B57:J57"/>
    <mergeCell ref="AH19:AN21"/>
    <mergeCell ref="AH23:AL23"/>
    <mergeCell ref="AM23:AN23"/>
    <mergeCell ref="AH24:AN24"/>
    <mergeCell ref="AH26:AP26"/>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9"/>
  <sheetViews>
    <sheetView zoomScaleNormal="100" workbookViewId="0">
      <selection activeCell="S16" sqref="S16"/>
    </sheetView>
  </sheetViews>
  <sheetFormatPr baseColWidth="10" defaultColWidth="9.140625" defaultRowHeight="12" x14ac:dyDescent="0.2"/>
  <cols>
    <col min="1" max="1" width="2" style="1" customWidth="1"/>
    <col min="2" max="2" width="17.85546875" style="1" bestFit="1" customWidth="1"/>
    <col min="3" max="3" width="9.28515625" style="1" bestFit="1" customWidth="1"/>
    <col min="4" max="6" width="7" style="1" bestFit="1" customWidth="1"/>
    <col min="7" max="8" width="7.28515625" style="1" bestFit="1" customWidth="1"/>
    <col min="9" max="10" width="7"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10" style="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5" x14ac:dyDescent="0.2">
      <c r="B1" s="71" t="s">
        <v>30</v>
      </c>
      <c r="C1" s="73">
        <v>45117</v>
      </c>
      <c r="D1" s="74" t="s">
        <v>32</v>
      </c>
    </row>
    <row r="2" spans="1:45" x14ac:dyDescent="0.2">
      <c r="C2" s="73">
        <v>45117</v>
      </c>
      <c r="D2" s="71" t="s">
        <v>35</v>
      </c>
      <c r="E2" s="71"/>
      <c r="F2" s="71"/>
      <c r="G2" s="71"/>
      <c r="H2" s="71"/>
      <c r="I2" s="71"/>
      <c r="J2" s="71"/>
      <c r="K2" s="71"/>
      <c r="L2" s="71"/>
      <c r="M2" s="71"/>
      <c r="N2" s="71"/>
      <c r="O2" s="71"/>
      <c r="P2" s="71"/>
    </row>
    <row r="3" spans="1:45" x14ac:dyDescent="0.2">
      <c r="C3" s="73">
        <v>45117</v>
      </c>
      <c r="D3" s="71" t="s">
        <v>33</v>
      </c>
      <c r="E3" s="71"/>
      <c r="F3" s="71"/>
      <c r="G3" s="71"/>
      <c r="H3" s="71"/>
      <c r="I3" s="71"/>
      <c r="J3" s="71"/>
      <c r="K3" s="71"/>
      <c r="L3" s="71"/>
      <c r="M3" s="71"/>
      <c r="N3" s="71"/>
      <c r="O3" s="71"/>
      <c r="P3" s="71"/>
    </row>
    <row r="4" spans="1:45" x14ac:dyDescent="0.2">
      <c r="C4" s="73">
        <v>45287</v>
      </c>
      <c r="D4" s="71" t="s">
        <v>38</v>
      </c>
      <c r="E4" s="71"/>
      <c r="F4" s="71"/>
      <c r="G4" s="71"/>
      <c r="H4" s="71"/>
      <c r="I4" s="71"/>
      <c r="J4" s="71"/>
      <c r="K4" s="71"/>
      <c r="L4" s="71"/>
      <c r="M4" s="71"/>
      <c r="N4" s="71"/>
      <c r="O4" s="71"/>
      <c r="P4" s="71"/>
    </row>
    <row r="5" spans="1:45" x14ac:dyDescent="0.2">
      <c r="C5" s="73">
        <v>45287</v>
      </c>
      <c r="D5" s="71" t="s">
        <v>42</v>
      </c>
      <c r="E5" s="71"/>
      <c r="F5" s="71"/>
      <c r="G5" s="71"/>
      <c r="H5" s="71"/>
      <c r="I5" s="71"/>
      <c r="J5" s="71"/>
      <c r="K5" s="71"/>
      <c r="L5" s="71"/>
      <c r="M5" s="71"/>
      <c r="N5" s="71"/>
      <c r="O5" s="71"/>
      <c r="P5" s="71"/>
    </row>
    <row r="6" spans="1:45" x14ac:dyDescent="0.2">
      <c r="C6" s="73">
        <v>45825</v>
      </c>
      <c r="D6" s="71" t="s">
        <v>51</v>
      </c>
      <c r="E6" s="71"/>
      <c r="F6" s="71"/>
      <c r="G6" s="71"/>
      <c r="H6" s="71"/>
      <c r="I6" s="71"/>
      <c r="J6" s="71"/>
      <c r="K6" s="71"/>
      <c r="L6" s="71"/>
      <c r="M6" s="71"/>
      <c r="N6" s="71"/>
      <c r="O6" s="71"/>
      <c r="P6" s="71"/>
    </row>
    <row r="8" spans="1:45" x14ac:dyDescent="0.2">
      <c r="A8" s="10"/>
      <c r="B8" s="10"/>
      <c r="C8" s="10"/>
      <c r="D8" s="10"/>
      <c r="E8" s="10"/>
      <c r="F8" s="10"/>
      <c r="G8" s="10"/>
      <c r="H8" s="10"/>
      <c r="I8" s="10"/>
      <c r="J8" s="10"/>
      <c r="K8" s="10"/>
      <c r="AG8" s="50"/>
      <c r="AH8" s="50"/>
      <c r="AI8" s="50"/>
      <c r="AJ8" s="50"/>
      <c r="AK8" s="50"/>
      <c r="AL8" s="50"/>
      <c r="AM8" s="50"/>
      <c r="AN8" s="50"/>
      <c r="AO8" s="50"/>
      <c r="AP8" s="50"/>
      <c r="AQ8" s="50"/>
    </row>
    <row r="9" spans="1:45" x14ac:dyDescent="0.2">
      <c r="A9" s="10"/>
      <c r="B9" s="60" t="s">
        <v>25</v>
      </c>
      <c r="C9" s="60"/>
      <c r="D9" s="10"/>
      <c r="E9" s="10"/>
      <c r="F9" s="10"/>
      <c r="G9" s="10"/>
      <c r="H9" s="10"/>
      <c r="I9" s="10"/>
      <c r="J9" s="10"/>
      <c r="K9" s="10"/>
      <c r="AG9" s="50"/>
      <c r="AH9" s="49" t="s">
        <v>21</v>
      </c>
      <c r="AI9" s="50"/>
      <c r="AJ9" s="50"/>
      <c r="AK9" s="50"/>
      <c r="AL9" s="50"/>
      <c r="AM9" s="50"/>
      <c r="AN9" s="50"/>
      <c r="AO9" s="50"/>
      <c r="AP9" s="50"/>
      <c r="AQ9" s="50"/>
    </row>
    <row r="10" spans="1:45" x14ac:dyDescent="0.2">
      <c r="A10" s="10"/>
      <c r="B10" s="60"/>
      <c r="C10" s="60"/>
      <c r="D10" s="10"/>
      <c r="E10" s="10"/>
      <c r="F10" s="10"/>
      <c r="G10" s="10"/>
      <c r="H10" s="10"/>
      <c r="I10" s="10"/>
      <c r="J10" s="10"/>
      <c r="K10" s="10"/>
      <c r="AG10" s="50"/>
      <c r="AH10" s="49"/>
      <c r="AI10" s="50"/>
      <c r="AJ10" s="50"/>
      <c r="AK10" s="50"/>
      <c r="AL10" s="50"/>
      <c r="AM10" s="50"/>
      <c r="AN10" s="50"/>
      <c r="AO10" s="50"/>
      <c r="AP10" s="50"/>
      <c r="AQ10" s="50"/>
    </row>
    <row r="11" spans="1:45" ht="24" customHeight="1" x14ac:dyDescent="0.2">
      <c r="A11" s="10"/>
      <c r="B11" s="91" t="s">
        <v>26</v>
      </c>
      <c r="C11" s="91"/>
      <c r="D11" s="10"/>
      <c r="E11" s="10"/>
      <c r="F11" s="10"/>
      <c r="G11" s="10"/>
      <c r="H11" s="10"/>
      <c r="I11" s="10"/>
      <c r="J11" s="10"/>
      <c r="K11" s="10"/>
      <c r="AG11" s="50"/>
      <c r="AH11" s="49"/>
      <c r="AI11" s="50"/>
      <c r="AJ11" s="50"/>
      <c r="AK11" s="50"/>
      <c r="AL11" s="50"/>
      <c r="AM11" s="50"/>
      <c r="AN11" s="50"/>
      <c r="AO11" s="50"/>
      <c r="AP11" s="50"/>
      <c r="AQ11" s="50"/>
    </row>
    <row r="12" spans="1:45" x14ac:dyDescent="0.2">
      <c r="A12" s="10"/>
      <c r="B12" s="60"/>
      <c r="C12" s="60"/>
      <c r="D12" s="10"/>
      <c r="E12" s="10"/>
      <c r="F12" s="10"/>
      <c r="G12" s="10"/>
      <c r="H12" s="10"/>
      <c r="I12" s="10"/>
      <c r="J12" s="10"/>
      <c r="K12" s="10"/>
      <c r="AG12" s="50"/>
      <c r="AH12" s="50"/>
      <c r="AI12" s="50"/>
      <c r="AJ12" s="50"/>
      <c r="AK12" s="50"/>
      <c r="AL12" s="50"/>
      <c r="AM12" s="50"/>
      <c r="AN12" s="50"/>
      <c r="AO12" s="50"/>
      <c r="AP12" s="50"/>
      <c r="AQ12" s="50"/>
    </row>
    <row r="13" spans="1:45" ht="36" x14ac:dyDescent="0.2">
      <c r="A13" s="10"/>
      <c r="B13" s="53" t="s">
        <v>22</v>
      </c>
      <c r="C13" s="54" t="s">
        <v>17</v>
      </c>
      <c r="D13" s="10"/>
      <c r="E13" s="10"/>
      <c r="F13" s="10"/>
      <c r="G13" s="10"/>
      <c r="H13" s="10"/>
      <c r="I13" s="10"/>
      <c r="J13" s="10"/>
      <c r="K13" s="10"/>
      <c r="AG13" s="50"/>
      <c r="AH13" s="49"/>
      <c r="AI13" s="49"/>
      <c r="AJ13" s="49"/>
      <c r="AK13" s="49"/>
      <c r="AL13" s="50"/>
      <c r="AM13" s="50"/>
      <c r="AN13" s="50"/>
      <c r="AO13" s="50"/>
      <c r="AP13" s="50"/>
      <c r="AQ13" s="50"/>
    </row>
    <row r="14" spans="1:45" x14ac:dyDescent="0.2">
      <c r="A14" s="10"/>
      <c r="B14" s="4" t="s">
        <v>0</v>
      </c>
      <c r="C14" s="5">
        <v>1</v>
      </c>
      <c r="D14" s="10"/>
      <c r="E14" s="10"/>
      <c r="F14" s="10"/>
      <c r="G14" s="10"/>
      <c r="H14" s="10"/>
      <c r="I14" s="10"/>
      <c r="J14" s="10"/>
      <c r="K14" s="10"/>
      <c r="AG14" s="49"/>
      <c r="AH14" s="49"/>
      <c r="AI14" s="49"/>
      <c r="AJ14" s="49"/>
      <c r="AK14" s="49"/>
      <c r="AL14" s="49"/>
      <c r="AM14" s="49"/>
      <c r="AN14" s="49"/>
      <c r="AO14" s="50"/>
      <c r="AP14" s="50"/>
      <c r="AQ14" s="50"/>
      <c r="AS14" s="51"/>
    </row>
    <row r="15" spans="1:45" x14ac:dyDescent="0.2">
      <c r="A15" s="10"/>
      <c r="B15" s="10"/>
      <c r="C15" s="82"/>
      <c r="D15" s="10"/>
      <c r="E15" s="10"/>
      <c r="F15" s="10"/>
      <c r="G15" s="10"/>
      <c r="H15" s="10"/>
      <c r="I15" s="10"/>
      <c r="J15" s="10"/>
      <c r="K15" s="10"/>
      <c r="AG15" s="49"/>
      <c r="AH15" s="49"/>
      <c r="AI15" s="49"/>
      <c r="AJ15" s="49"/>
      <c r="AK15" s="49"/>
      <c r="AL15" s="49"/>
      <c r="AM15" s="49"/>
      <c r="AN15" s="49"/>
      <c r="AO15" s="50"/>
      <c r="AP15" s="50"/>
      <c r="AQ15" s="50"/>
      <c r="AS15" s="51"/>
    </row>
    <row r="16" spans="1:45" ht="60" x14ac:dyDescent="0.2">
      <c r="A16" s="10"/>
      <c r="B16" s="83" t="s">
        <v>52</v>
      </c>
      <c r="C16" s="54" t="s">
        <v>17</v>
      </c>
      <c r="D16" s="10"/>
      <c r="E16" s="10"/>
      <c r="F16" s="10"/>
      <c r="G16" s="10"/>
      <c r="H16" s="10"/>
      <c r="I16" s="10"/>
      <c r="J16" s="10"/>
      <c r="K16" s="10"/>
      <c r="AG16" s="49"/>
      <c r="AH16" s="49"/>
      <c r="AI16" s="49"/>
      <c r="AJ16" s="49"/>
      <c r="AK16" s="49"/>
      <c r="AL16" s="49"/>
      <c r="AM16" s="49"/>
      <c r="AN16" s="49"/>
      <c r="AO16" s="50"/>
      <c r="AP16" s="50"/>
      <c r="AQ16" s="50"/>
      <c r="AS16" s="51"/>
    </row>
    <row r="17" spans="1:45" x14ac:dyDescent="0.2">
      <c r="A17" s="10"/>
      <c r="B17" s="4" t="s">
        <v>0</v>
      </c>
      <c r="C17" s="5">
        <v>1</v>
      </c>
      <c r="D17" s="10"/>
      <c r="E17" s="10"/>
      <c r="F17" s="10"/>
      <c r="G17" s="10"/>
      <c r="H17" s="10"/>
      <c r="I17" s="10"/>
      <c r="J17" s="10"/>
      <c r="K17" s="10"/>
      <c r="AG17" s="49"/>
      <c r="AH17" s="49"/>
      <c r="AI17" s="49"/>
      <c r="AJ17" s="49"/>
      <c r="AK17" s="49"/>
      <c r="AL17" s="49"/>
      <c r="AM17" s="49"/>
      <c r="AN17" s="49"/>
      <c r="AO17" s="50"/>
      <c r="AP17" s="50"/>
      <c r="AQ17" s="50"/>
      <c r="AS17" s="51"/>
    </row>
    <row r="18" spans="1:45" x14ac:dyDescent="0.2">
      <c r="A18" s="10"/>
      <c r="B18" s="10"/>
      <c r="C18" s="10"/>
      <c r="D18" s="10"/>
      <c r="E18" s="10"/>
      <c r="F18" s="10"/>
      <c r="G18" s="10"/>
      <c r="H18" s="10"/>
      <c r="I18" s="10"/>
      <c r="J18" s="10"/>
      <c r="K18" s="10"/>
      <c r="AG18" s="49"/>
      <c r="AH18" s="49"/>
      <c r="AI18" s="49"/>
      <c r="AJ18" s="49"/>
      <c r="AK18" s="49"/>
      <c r="AL18" s="49"/>
      <c r="AM18" s="49"/>
      <c r="AN18" s="49"/>
      <c r="AO18" s="50"/>
      <c r="AP18" s="50"/>
      <c r="AQ18" s="50"/>
    </row>
    <row r="19" spans="1:45" ht="24" x14ac:dyDescent="0.2">
      <c r="A19" s="10"/>
      <c r="B19" s="53" t="s">
        <v>27</v>
      </c>
      <c r="C19" s="54" t="s">
        <v>17</v>
      </c>
      <c r="D19" s="10"/>
      <c r="E19" s="10"/>
      <c r="F19" s="10"/>
      <c r="G19" s="10"/>
      <c r="H19" s="10"/>
      <c r="I19" s="10"/>
      <c r="J19" s="10"/>
      <c r="K19" s="10"/>
      <c r="AG19" s="49"/>
      <c r="AH19" s="49"/>
      <c r="AI19" s="49"/>
      <c r="AJ19" s="49"/>
      <c r="AK19" s="49"/>
      <c r="AL19" s="49"/>
      <c r="AM19" s="49"/>
      <c r="AN19" s="49"/>
      <c r="AO19" s="50"/>
      <c r="AP19" s="50"/>
      <c r="AQ19" s="50"/>
    </row>
    <row r="20" spans="1:45" ht="12" customHeight="1" x14ac:dyDescent="0.2">
      <c r="A20" s="10"/>
      <c r="B20" s="4" t="s">
        <v>23</v>
      </c>
      <c r="C20" s="48">
        <v>3.0599999999999999E-2</v>
      </c>
      <c r="D20" s="10"/>
      <c r="E20" s="10"/>
      <c r="F20" s="10"/>
      <c r="G20" s="10"/>
      <c r="H20" s="10"/>
      <c r="I20" s="10"/>
      <c r="J20" s="10"/>
      <c r="K20" s="10"/>
      <c r="AG20" s="49"/>
      <c r="AH20" s="49"/>
      <c r="AI20" s="49"/>
      <c r="AJ20" s="49"/>
      <c r="AK20" s="49"/>
      <c r="AL20" s="49"/>
      <c r="AM20" s="49"/>
      <c r="AN20" s="49"/>
      <c r="AO20" s="50"/>
      <c r="AP20" s="50"/>
      <c r="AQ20" s="50"/>
    </row>
    <row r="21" spans="1:45" x14ac:dyDescent="0.2">
      <c r="A21" s="10"/>
      <c r="B21" s="10"/>
      <c r="C21" s="10"/>
      <c r="D21" s="10"/>
      <c r="E21" s="10"/>
      <c r="F21" s="10"/>
      <c r="G21" s="10"/>
      <c r="H21" s="10"/>
      <c r="I21" s="10"/>
      <c r="J21" s="10"/>
      <c r="K21" s="10"/>
      <c r="AG21" s="49"/>
      <c r="AH21" s="49"/>
      <c r="AI21" s="49"/>
      <c r="AJ21" s="49"/>
      <c r="AK21" s="49"/>
      <c r="AL21" s="49"/>
      <c r="AM21" s="49"/>
      <c r="AN21" s="49"/>
      <c r="AO21" s="50"/>
      <c r="AP21" s="50"/>
      <c r="AQ21" s="50"/>
    </row>
    <row r="22" spans="1:45" ht="48" x14ac:dyDescent="0.2">
      <c r="A22" s="10"/>
      <c r="B22" s="53" t="s">
        <v>44</v>
      </c>
      <c r="C22" s="75" t="s">
        <v>17</v>
      </c>
      <c r="D22" s="10"/>
      <c r="E22" s="10"/>
      <c r="F22" s="10"/>
      <c r="G22" s="10"/>
      <c r="H22" s="10"/>
      <c r="I22" s="10"/>
      <c r="J22" s="10"/>
      <c r="K22" s="10"/>
      <c r="AG22" s="49"/>
      <c r="AH22" s="49"/>
      <c r="AI22" s="49"/>
      <c r="AJ22" s="49"/>
      <c r="AK22" s="49"/>
      <c r="AL22" s="49"/>
      <c r="AM22" s="49"/>
      <c r="AN22" s="49"/>
      <c r="AO22" s="50"/>
      <c r="AP22" s="50"/>
      <c r="AQ22" s="50"/>
    </row>
    <row r="23" spans="1:45" x14ac:dyDescent="0.2">
      <c r="A23" s="10"/>
      <c r="B23" s="76" t="s">
        <v>43</v>
      </c>
      <c r="C23" s="35">
        <f>120*C14</f>
        <v>120</v>
      </c>
      <c r="D23" s="10"/>
      <c r="E23" s="10"/>
      <c r="F23" s="10"/>
      <c r="G23" s="10"/>
      <c r="H23" s="10"/>
      <c r="I23" s="10"/>
      <c r="J23" s="10"/>
      <c r="K23" s="10"/>
      <c r="AG23" s="49"/>
      <c r="AH23" s="49"/>
      <c r="AI23" s="49"/>
      <c r="AJ23" s="49"/>
      <c r="AK23" s="49"/>
      <c r="AL23" s="49"/>
      <c r="AM23" s="49"/>
      <c r="AN23" s="49"/>
      <c r="AO23" s="50"/>
      <c r="AP23" s="50"/>
      <c r="AQ23" s="50"/>
    </row>
    <row r="24" spans="1:45" x14ac:dyDescent="0.2">
      <c r="A24" s="10"/>
      <c r="B24" s="10"/>
      <c r="C24" s="10"/>
      <c r="D24" s="10"/>
      <c r="E24" s="10"/>
      <c r="F24" s="10"/>
      <c r="G24" s="10"/>
      <c r="H24" s="10"/>
      <c r="I24" s="10"/>
      <c r="J24" s="10"/>
      <c r="K24" s="10"/>
      <c r="AG24" s="49"/>
      <c r="AH24" s="49"/>
      <c r="AI24" s="49"/>
      <c r="AJ24" s="49"/>
      <c r="AK24" s="49"/>
      <c r="AL24" s="49"/>
      <c r="AM24" s="49"/>
      <c r="AN24" s="49"/>
      <c r="AO24" s="50"/>
      <c r="AP24" s="50"/>
      <c r="AQ24" s="50"/>
    </row>
    <row r="25" spans="1:45" ht="30" customHeight="1" x14ac:dyDescent="0.2">
      <c r="A25" s="10"/>
      <c r="B25" s="91" t="s">
        <v>28</v>
      </c>
      <c r="C25" s="91"/>
      <c r="D25" s="10"/>
      <c r="E25" s="10"/>
      <c r="F25" s="10"/>
      <c r="G25" s="10"/>
      <c r="H25" s="10"/>
      <c r="I25" s="10"/>
      <c r="J25" s="10"/>
      <c r="K25" s="10"/>
      <c r="AG25" s="49"/>
      <c r="AH25" s="77" t="s">
        <v>45</v>
      </c>
      <c r="AI25" s="49"/>
      <c r="AJ25" s="49"/>
      <c r="AK25" s="49"/>
      <c r="AL25" s="49"/>
      <c r="AM25" s="102">
        <f>C23</f>
        <v>120</v>
      </c>
      <c r="AN25" s="103"/>
      <c r="AO25" s="78" t="s">
        <v>46</v>
      </c>
      <c r="AP25" s="56"/>
      <c r="AQ25" s="56"/>
    </row>
    <row r="26" spans="1:45" x14ac:dyDescent="0.2">
      <c r="A26" s="10"/>
      <c r="B26" s="64"/>
      <c r="C26" s="65"/>
      <c r="D26" s="10"/>
      <c r="E26" s="10"/>
      <c r="F26" s="10"/>
      <c r="G26" s="10"/>
      <c r="H26" s="10"/>
      <c r="I26" s="10"/>
      <c r="J26" s="10"/>
      <c r="K26" s="10"/>
      <c r="AG26" s="56"/>
      <c r="AH26" s="56"/>
      <c r="AI26" s="56"/>
      <c r="AJ26" s="56"/>
      <c r="AK26" s="56"/>
      <c r="AL26" s="56"/>
      <c r="AM26" s="56"/>
      <c r="AN26" s="56"/>
      <c r="AO26" s="56"/>
      <c r="AP26" s="56"/>
      <c r="AQ26" s="56"/>
      <c r="AR26" s="51"/>
      <c r="AS26" s="51"/>
    </row>
    <row r="27" spans="1:45" x14ac:dyDescent="0.2">
      <c r="A27" s="10"/>
      <c r="B27" s="88" t="s">
        <v>24</v>
      </c>
      <c r="C27" s="90"/>
      <c r="D27" s="90"/>
      <c r="E27" s="90"/>
      <c r="F27" s="90"/>
      <c r="G27" s="90"/>
      <c r="H27" s="90"/>
      <c r="I27" s="90"/>
      <c r="J27" s="89"/>
      <c r="K27" s="10"/>
      <c r="M27" s="92" t="s">
        <v>34</v>
      </c>
      <c r="N27" s="93"/>
      <c r="O27" s="93"/>
      <c r="P27" s="93"/>
      <c r="Q27" s="93"/>
      <c r="R27" s="93"/>
      <c r="S27" s="93"/>
      <c r="T27" s="93"/>
      <c r="U27" s="94"/>
      <c r="W27" s="92" t="s">
        <v>29</v>
      </c>
      <c r="X27" s="93"/>
      <c r="Y27" s="93"/>
      <c r="Z27" s="93"/>
      <c r="AA27" s="93"/>
      <c r="AB27" s="93"/>
      <c r="AC27" s="93"/>
      <c r="AD27" s="93"/>
      <c r="AE27" s="94"/>
      <c r="AG27" s="56"/>
      <c r="AH27" s="85" t="s">
        <v>19</v>
      </c>
      <c r="AI27" s="86"/>
      <c r="AJ27" s="86"/>
      <c r="AK27" s="86"/>
      <c r="AL27" s="86"/>
      <c r="AM27" s="86"/>
      <c r="AN27" s="86"/>
      <c r="AO27" s="86"/>
      <c r="AP27" s="87"/>
      <c r="AQ27" s="56"/>
      <c r="AR27" s="51"/>
      <c r="AS27" s="51"/>
    </row>
    <row r="28" spans="1:45" x14ac:dyDescent="0.2">
      <c r="A28" s="10"/>
      <c r="B28" s="29" t="s">
        <v>3</v>
      </c>
      <c r="C28" s="57" t="s">
        <v>4</v>
      </c>
      <c r="D28" s="58" t="s">
        <v>5</v>
      </c>
      <c r="E28" s="57" t="s">
        <v>6</v>
      </c>
      <c r="F28" s="58" t="s">
        <v>7</v>
      </c>
      <c r="G28" s="58" t="s">
        <v>8</v>
      </c>
      <c r="H28" s="58" t="s">
        <v>9</v>
      </c>
      <c r="I28" s="57" t="s">
        <v>10</v>
      </c>
      <c r="J28" s="59" t="s">
        <v>11</v>
      </c>
      <c r="K28" s="10"/>
      <c r="M28" s="11" t="s">
        <v>3</v>
      </c>
      <c r="N28" s="12" t="s">
        <v>4</v>
      </c>
      <c r="O28" s="13" t="s">
        <v>5</v>
      </c>
      <c r="P28" s="12" t="s">
        <v>6</v>
      </c>
      <c r="Q28" s="13" t="s">
        <v>7</v>
      </c>
      <c r="R28" s="13" t="s">
        <v>8</v>
      </c>
      <c r="S28" s="13" t="s">
        <v>9</v>
      </c>
      <c r="T28" s="12" t="s">
        <v>10</v>
      </c>
      <c r="U28" s="14" t="s">
        <v>11</v>
      </c>
      <c r="W28" s="11" t="s">
        <v>3</v>
      </c>
      <c r="X28" s="12" t="s">
        <v>4</v>
      </c>
      <c r="Y28" s="13" t="s">
        <v>5</v>
      </c>
      <c r="Z28" s="12" t="s">
        <v>6</v>
      </c>
      <c r="AA28" s="13" t="s">
        <v>7</v>
      </c>
      <c r="AB28" s="13" t="s">
        <v>8</v>
      </c>
      <c r="AC28" s="13" t="s">
        <v>9</v>
      </c>
      <c r="AD28" s="12" t="s">
        <v>10</v>
      </c>
      <c r="AE28" s="14" t="s">
        <v>11</v>
      </c>
      <c r="AG28" s="56"/>
      <c r="AH28" s="11" t="s">
        <v>3</v>
      </c>
      <c r="AI28" s="12" t="s">
        <v>4</v>
      </c>
      <c r="AJ28" s="13" t="s">
        <v>5</v>
      </c>
      <c r="AK28" s="12" t="s">
        <v>6</v>
      </c>
      <c r="AL28" s="13" t="s">
        <v>7</v>
      </c>
      <c r="AM28" s="13" t="s">
        <v>8</v>
      </c>
      <c r="AN28" s="13" t="s">
        <v>9</v>
      </c>
      <c r="AO28" s="12" t="s">
        <v>10</v>
      </c>
      <c r="AP28" s="14" t="s">
        <v>11</v>
      </c>
      <c r="AQ28" s="56"/>
      <c r="AR28" s="51"/>
      <c r="AS28" s="51"/>
    </row>
    <row r="29" spans="1:45" x14ac:dyDescent="0.2">
      <c r="A29" s="10"/>
      <c r="B29" s="15" t="s">
        <v>12</v>
      </c>
      <c r="C29" s="16">
        <v>6122.63</v>
      </c>
      <c r="D29" s="17">
        <v>6795.9</v>
      </c>
      <c r="E29" s="16">
        <v>7434.88</v>
      </c>
      <c r="F29" s="18">
        <v>7853.95</v>
      </c>
      <c r="G29" s="19"/>
      <c r="H29" s="19"/>
      <c r="I29" s="20">
        <v>7957.04</v>
      </c>
      <c r="J29" s="20"/>
      <c r="K29" s="10"/>
      <c r="M29" s="15" t="s">
        <v>12</v>
      </c>
      <c r="N29" s="21">
        <f t="shared" ref="N29:U47" si="0">C29*$C$14</f>
        <v>6122.63</v>
      </c>
      <c r="O29" s="21">
        <f t="shared" si="0"/>
        <v>6795.9</v>
      </c>
      <c r="P29" s="21">
        <f t="shared" si="0"/>
        <v>7434.88</v>
      </c>
      <c r="Q29" s="21">
        <f t="shared" si="0"/>
        <v>7853.95</v>
      </c>
      <c r="R29" s="21">
        <f t="shared" si="0"/>
        <v>0</v>
      </c>
      <c r="S29" s="21">
        <f t="shared" si="0"/>
        <v>0</v>
      </c>
      <c r="T29" s="21">
        <f t="shared" si="0"/>
        <v>7957.04</v>
      </c>
      <c r="U29" s="21">
        <f t="shared" si="0"/>
        <v>0</v>
      </c>
      <c r="W29" s="15" t="s">
        <v>12</v>
      </c>
      <c r="X29" s="22">
        <f>IF(N29&gt;$B$55,$C$56,IF(N29&gt;$B$54,$C$55,IF(N29&gt;$B$53,$C$54,IF(N29&gt;$B$52,$C$53,IF(N29&gt;$B$51,$C$52,IF(N29&gt;0,$C$51,0))))))</f>
        <v>0.17799999999999999</v>
      </c>
      <c r="Y29" s="22">
        <f t="shared" ref="Y29:AE44" si="1">IF(O29&gt;$B$55,$C$56,IF(O29&gt;$B$54,$C$55,IF(O29&gt;$B$53,$C$54,IF(O29&gt;$B$52,$C$53,IF(O29&gt;$B$51,$C$52,IF(O29&gt;0,$C$51,0))))))</f>
        <v>0.17799999999999999</v>
      </c>
      <c r="Z29" s="22">
        <f t="shared" si="1"/>
        <v>1262.6500000000001</v>
      </c>
      <c r="AA29" s="22">
        <f t="shared" si="1"/>
        <v>1262.6500000000001</v>
      </c>
      <c r="AB29" s="22">
        <f t="shared" si="1"/>
        <v>0</v>
      </c>
      <c r="AC29" s="22">
        <f t="shared" si="1"/>
        <v>0</v>
      </c>
      <c r="AD29" s="22">
        <f t="shared" si="1"/>
        <v>1262.6500000000001</v>
      </c>
      <c r="AE29" s="22">
        <f t="shared" si="1"/>
        <v>0</v>
      </c>
      <c r="AG29" s="56"/>
      <c r="AH29" s="15" t="s">
        <v>12</v>
      </c>
      <c r="AI29" s="21">
        <f>(IF(X29&lt;1, (12*C29+C29*C60)* (1+$C$20+X29)*$C$14*$C$17/12, (( 12*C29+C29*C60)* (1+$C$20)+12*X29)*$C$14*$C$17/12))+$C$23</f>
        <v>7720.4071508362831</v>
      </c>
      <c r="AJ29" s="21">
        <f t="shared" ref="AJ29:AP44" si="2">(IF(Y29&lt;1, (12*D29+D29*D60)* (1+$C$20+Y29)*$C$14*$C$17/12, (( 12*D29+D29*D60)* (1+$C$20)+12*Y29)*$C$14*$C$17/12))+$C$23</f>
        <v>8556.1797064934981</v>
      </c>
      <c r="AK29" s="21">
        <f t="shared" si="2"/>
        <v>9252.751877816534</v>
      </c>
      <c r="AL29" s="21">
        <f t="shared" si="2"/>
        <v>9696.3533339175829</v>
      </c>
      <c r="AM29" s="21"/>
      <c r="AN29" s="21"/>
      <c r="AO29" s="21">
        <f t="shared" si="2"/>
        <v>9805.4780007022655</v>
      </c>
      <c r="AP29" s="21"/>
      <c r="AQ29" s="56"/>
      <c r="AR29" s="51"/>
      <c r="AS29" s="51"/>
    </row>
    <row r="30" spans="1:45" x14ac:dyDescent="0.2">
      <c r="A30" s="10"/>
      <c r="B30" s="15">
        <v>15</v>
      </c>
      <c r="C30" s="16">
        <v>5017.3100000000004</v>
      </c>
      <c r="D30" s="17">
        <v>5394.35</v>
      </c>
      <c r="E30" s="16">
        <v>5593.59</v>
      </c>
      <c r="F30" s="16">
        <v>6301.27</v>
      </c>
      <c r="G30" s="20"/>
      <c r="H30" s="20"/>
      <c r="I30" s="20">
        <v>6837.15</v>
      </c>
      <c r="J30" s="20">
        <v>7042.26</v>
      </c>
      <c r="K30" s="10"/>
      <c r="M30" s="15">
        <v>15</v>
      </c>
      <c r="N30" s="23">
        <f t="shared" si="0"/>
        <v>5017.3100000000004</v>
      </c>
      <c r="O30" s="23">
        <f t="shared" si="0"/>
        <v>5394.35</v>
      </c>
      <c r="P30" s="23">
        <f t="shared" si="0"/>
        <v>5593.59</v>
      </c>
      <c r="Q30" s="23">
        <f t="shared" si="0"/>
        <v>6301.27</v>
      </c>
      <c r="R30" s="23">
        <f t="shared" si="0"/>
        <v>0</v>
      </c>
      <c r="S30" s="23">
        <f t="shared" si="0"/>
        <v>0</v>
      </c>
      <c r="T30" s="23">
        <f t="shared" si="0"/>
        <v>6837.15</v>
      </c>
      <c r="U30" s="23">
        <f t="shared" si="0"/>
        <v>7042.26</v>
      </c>
      <c r="W30" s="15">
        <v>15</v>
      </c>
      <c r="X30" s="22">
        <f t="shared" ref="X30:AE47" si="3">IF(N30&gt;$B$55,$C$56,IF(N30&gt;$B$54,$C$55,IF(N30&gt;$B$53,$C$54,IF(N30&gt;$B$52,$C$53,IF(N30&gt;$B$51,$C$52,IF(N30&gt;0,$C$51,0))))))</f>
        <v>0.17799999999999999</v>
      </c>
      <c r="Y30" s="22">
        <f t="shared" si="1"/>
        <v>0.17799999999999999</v>
      </c>
      <c r="Z30" s="22">
        <f t="shared" si="1"/>
        <v>0.17799999999999999</v>
      </c>
      <c r="AA30" s="22">
        <f t="shared" si="1"/>
        <v>0.17799999999999999</v>
      </c>
      <c r="AB30" s="22">
        <f t="shared" si="1"/>
        <v>0</v>
      </c>
      <c r="AC30" s="22">
        <f t="shared" si="1"/>
        <v>0</v>
      </c>
      <c r="AD30" s="22">
        <f t="shared" si="1"/>
        <v>0.17799999999999999</v>
      </c>
      <c r="AE30" s="22">
        <f t="shared" si="1"/>
        <v>0.17799999999999999</v>
      </c>
      <c r="AG30" s="56"/>
      <c r="AH30" s="15">
        <v>15</v>
      </c>
      <c r="AI30" s="21">
        <f t="shared" ref="AI30:AI46" si="4">(IF(X30&lt;1, (12*C30+C30*C61)* (1+$C$20+X30)*$C$14*$C$17/12, (( 12*C30+C30*C61)* (1+$C$20)+12*X30)*$C$14*$C$17/12))+$C$23</f>
        <v>6348.3036541424817</v>
      </c>
      <c r="AJ30" s="21">
        <f t="shared" si="2"/>
        <v>6816.3472093060836</v>
      </c>
      <c r="AK30" s="21">
        <f t="shared" si="2"/>
        <v>7063.6763996593481</v>
      </c>
      <c r="AL30" s="21">
        <f t="shared" si="2"/>
        <v>7942.1642606772157</v>
      </c>
      <c r="AM30" s="21"/>
      <c r="AN30" s="21"/>
      <c r="AO30" s="21">
        <f t="shared" si="2"/>
        <v>8607.3859356747471</v>
      </c>
      <c r="AP30" s="21">
        <f t="shared" si="2"/>
        <v>8862.0019276108978</v>
      </c>
      <c r="AQ30" s="56"/>
      <c r="AR30" s="51"/>
      <c r="AS30" s="51"/>
    </row>
    <row r="31" spans="1:45" x14ac:dyDescent="0.2">
      <c r="A31" s="10"/>
      <c r="B31" s="15">
        <v>14</v>
      </c>
      <c r="C31" s="16">
        <v>4542.6400000000003</v>
      </c>
      <c r="D31" s="17">
        <v>4885.93</v>
      </c>
      <c r="E31" s="16">
        <v>5167.63</v>
      </c>
      <c r="F31" s="16">
        <v>5593.59</v>
      </c>
      <c r="G31" s="20"/>
      <c r="H31" s="20"/>
      <c r="I31" s="20">
        <v>6246.27</v>
      </c>
      <c r="J31" s="20">
        <v>6433.67</v>
      </c>
      <c r="K31" s="10"/>
      <c r="M31" s="15">
        <v>14</v>
      </c>
      <c r="N31" s="23">
        <f t="shared" si="0"/>
        <v>4542.6400000000003</v>
      </c>
      <c r="O31" s="23">
        <f t="shared" si="0"/>
        <v>4885.93</v>
      </c>
      <c r="P31" s="23">
        <f t="shared" si="0"/>
        <v>5167.63</v>
      </c>
      <c r="Q31" s="23">
        <f t="shared" si="0"/>
        <v>5593.59</v>
      </c>
      <c r="R31" s="23">
        <f t="shared" si="0"/>
        <v>0</v>
      </c>
      <c r="S31" s="23">
        <f t="shared" si="0"/>
        <v>0</v>
      </c>
      <c r="T31" s="23">
        <f t="shared" si="0"/>
        <v>6246.27</v>
      </c>
      <c r="U31" s="23">
        <f t="shared" si="0"/>
        <v>6433.67</v>
      </c>
      <c r="W31" s="15">
        <v>14</v>
      </c>
      <c r="X31" s="22">
        <f t="shared" si="3"/>
        <v>0.20499999999999999</v>
      </c>
      <c r="Y31" s="22">
        <f t="shared" si="1"/>
        <v>0.20499999999999999</v>
      </c>
      <c r="Z31" s="22">
        <f t="shared" si="1"/>
        <v>0.17799999999999999</v>
      </c>
      <c r="AA31" s="22">
        <f t="shared" si="1"/>
        <v>0.17799999999999999</v>
      </c>
      <c r="AB31" s="22">
        <f t="shared" si="1"/>
        <v>0</v>
      </c>
      <c r="AC31" s="22">
        <f t="shared" si="1"/>
        <v>0</v>
      </c>
      <c r="AD31" s="22">
        <f t="shared" si="1"/>
        <v>0.17799999999999999</v>
      </c>
      <c r="AE31" s="22">
        <f t="shared" si="1"/>
        <v>0.17799999999999999</v>
      </c>
      <c r="AG31" s="56"/>
      <c r="AH31" s="15">
        <v>14</v>
      </c>
      <c r="AI31" s="21">
        <f t="shared" si="4"/>
        <v>5885.0419682162674</v>
      </c>
      <c r="AJ31" s="21">
        <f t="shared" si="2"/>
        <v>6320.7096102193673</v>
      </c>
      <c r="AK31" s="21">
        <f t="shared" si="2"/>
        <v>6534.9053600946163</v>
      </c>
      <c r="AL31" s="21">
        <f t="shared" si="2"/>
        <v>7063.6763996593481</v>
      </c>
      <c r="AM31" s="21"/>
      <c r="AN31" s="21"/>
      <c r="AO31" s="21">
        <f t="shared" si="2"/>
        <v>7873.8892884355491</v>
      </c>
      <c r="AP31" s="21">
        <f t="shared" si="2"/>
        <v>8106.5207393098826</v>
      </c>
      <c r="AQ31" s="56"/>
      <c r="AR31" s="51"/>
      <c r="AS31" s="51"/>
    </row>
    <row r="32" spans="1:45" x14ac:dyDescent="0.2">
      <c r="A32" s="10"/>
      <c r="B32" s="15" t="s">
        <v>13</v>
      </c>
      <c r="C32" s="16"/>
      <c r="D32" s="17">
        <v>4508.07</v>
      </c>
      <c r="E32" s="16">
        <v>4748.54</v>
      </c>
      <c r="F32" s="16"/>
      <c r="G32" s="20">
        <v>5167.63</v>
      </c>
      <c r="H32" s="20">
        <v>5593.59</v>
      </c>
      <c r="I32" s="20">
        <v>6246.27</v>
      </c>
      <c r="J32" s="20">
        <v>6433.67</v>
      </c>
      <c r="K32" s="10"/>
      <c r="M32" s="15" t="s">
        <v>13</v>
      </c>
      <c r="N32" s="23">
        <f t="shared" si="0"/>
        <v>0</v>
      </c>
      <c r="O32" s="23">
        <f t="shared" si="0"/>
        <v>4508.07</v>
      </c>
      <c r="P32" s="23">
        <f t="shared" si="0"/>
        <v>4748.54</v>
      </c>
      <c r="Q32" s="23">
        <f t="shared" si="0"/>
        <v>0</v>
      </c>
      <c r="R32" s="23">
        <f t="shared" si="0"/>
        <v>5167.63</v>
      </c>
      <c r="S32" s="23">
        <f t="shared" si="0"/>
        <v>5593.59</v>
      </c>
      <c r="T32" s="23">
        <f t="shared" si="0"/>
        <v>6246.27</v>
      </c>
      <c r="U32" s="23">
        <f t="shared" si="0"/>
        <v>6433.67</v>
      </c>
      <c r="W32" s="15" t="s">
        <v>13</v>
      </c>
      <c r="X32" s="22">
        <f t="shared" si="3"/>
        <v>0</v>
      </c>
      <c r="Y32" s="22">
        <f t="shared" si="1"/>
        <v>0.20499999999999999</v>
      </c>
      <c r="Z32" s="22">
        <f t="shared" si="1"/>
        <v>0.20499999999999999</v>
      </c>
      <c r="AA32" s="22">
        <f t="shared" si="1"/>
        <v>0</v>
      </c>
      <c r="AB32" s="22">
        <f t="shared" si="1"/>
        <v>0.17799999999999999</v>
      </c>
      <c r="AC32" s="22">
        <f t="shared" si="1"/>
        <v>0.17799999999999999</v>
      </c>
      <c r="AD32" s="22">
        <f t="shared" si="1"/>
        <v>0.17799999999999999</v>
      </c>
      <c r="AE32" s="22">
        <f t="shared" si="1"/>
        <v>0.17799999999999999</v>
      </c>
      <c r="AG32" s="56"/>
      <c r="AH32" s="15" t="s">
        <v>13</v>
      </c>
      <c r="AI32" s="21"/>
      <c r="AJ32" s="21">
        <f t="shared" si="2"/>
        <v>5905.8761752827004</v>
      </c>
      <c r="AK32" s="21">
        <f t="shared" si="2"/>
        <v>6214.5070625293993</v>
      </c>
      <c r="AL32" s="21"/>
      <c r="AM32" s="21">
        <f t="shared" si="2"/>
        <v>6534.9053600946163</v>
      </c>
      <c r="AN32" s="21">
        <f t="shared" si="2"/>
        <v>7063.6763996593481</v>
      </c>
      <c r="AO32" s="21">
        <f t="shared" si="2"/>
        <v>7873.8892884355491</v>
      </c>
      <c r="AP32" s="21">
        <f t="shared" si="2"/>
        <v>8106.5207393098826</v>
      </c>
      <c r="AQ32" s="56"/>
      <c r="AR32" s="51"/>
      <c r="AS32" s="51"/>
    </row>
    <row r="33" spans="1:45" s="27" customFormat="1" x14ac:dyDescent="0.2">
      <c r="A33" s="10"/>
      <c r="B33" s="24">
        <v>13</v>
      </c>
      <c r="C33" s="23">
        <v>4188.38</v>
      </c>
      <c r="D33" s="25">
        <v>4508.07</v>
      </c>
      <c r="E33" s="23">
        <v>4748.54</v>
      </c>
      <c r="F33" s="23">
        <v>5215.72</v>
      </c>
      <c r="G33" s="26"/>
      <c r="H33" s="26"/>
      <c r="I33" s="26">
        <v>5861.53</v>
      </c>
      <c r="J33" s="26">
        <v>6037.38</v>
      </c>
      <c r="K33" s="10"/>
      <c r="M33" s="24">
        <v>13</v>
      </c>
      <c r="N33" s="23">
        <f t="shared" si="0"/>
        <v>4188.38</v>
      </c>
      <c r="O33" s="23">
        <f t="shared" si="0"/>
        <v>4508.07</v>
      </c>
      <c r="P33" s="23">
        <f t="shared" si="0"/>
        <v>4748.54</v>
      </c>
      <c r="Q33" s="23">
        <f t="shared" si="0"/>
        <v>5215.72</v>
      </c>
      <c r="R33" s="23">
        <f t="shared" si="0"/>
        <v>0</v>
      </c>
      <c r="S33" s="23">
        <f t="shared" si="0"/>
        <v>0</v>
      </c>
      <c r="T33" s="23">
        <f t="shared" si="0"/>
        <v>5861.53</v>
      </c>
      <c r="U33" s="23">
        <f t="shared" si="0"/>
        <v>6037.38</v>
      </c>
      <c r="W33" s="24">
        <v>13</v>
      </c>
      <c r="X33" s="22">
        <f t="shared" si="3"/>
        <v>0.20499999999999999</v>
      </c>
      <c r="Y33" s="22">
        <f t="shared" si="1"/>
        <v>0.20499999999999999</v>
      </c>
      <c r="Z33" s="22">
        <f t="shared" si="1"/>
        <v>0.20499999999999999</v>
      </c>
      <c r="AA33" s="22">
        <f t="shared" si="1"/>
        <v>0.17799999999999999</v>
      </c>
      <c r="AB33" s="22">
        <f t="shared" si="1"/>
        <v>0</v>
      </c>
      <c r="AC33" s="22">
        <f t="shared" si="1"/>
        <v>0</v>
      </c>
      <c r="AD33" s="22">
        <f t="shared" si="1"/>
        <v>0.17799999999999999</v>
      </c>
      <c r="AE33" s="22">
        <f t="shared" si="1"/>
        <v>0.17799999999999999</v>
      </c>
      <c r="AG33" s="56"/>
      <c r="AH33" s="24">
        <v>13</v>
      </c>
      <c r="AI33" s="21">
        <f t="shared" si="4"/>
        <v>5495.5704891517998</v>
      </c>
      <c r="AJ33" s="21">
        <f t="shared" si="2"/>
        <v>5905.8761752827004</v>
      </c>
      <c r="AK33" s="21">
        <f t="shared" si="2"/>
        <v>6214.5070625293993</v>
      </c>
      <c r="AL33" s="21">
        <f t="shared" si="2"/>
        <v>6667.8307177101997</v>
      </c>
      <c r="AM33" s="21"/>
      <c r="AN33" s="21"/>
      <c r="AO33" s="21">
        <f t="shared" si="2"/>
        <v>7478.5825517435505</v>
      </c>
      <c r="AP33" s="21">
        <f t="shared" si="2"/>
        <v>7699.3451754482985</v>
      </c>
      <c r="AQ33" s="56"/>
      <c r="AR33" s="52"/>
      <c r="AS33" s="52"/>
    </row>
    <row r="34" spans="1:45" x14ac:dyDescent="0.2">
      <c r="A34" s="10"/>
      <c r="B34" s="15">
        <v>12</v>
      </c>
      <c r="C34" s="16">
        <v>3774.86</v>
      </c>
      <c r="D34" s="17">
        <v>4040.88</v>
      </c>
      <c r="E34" s="16">
        <v>4604.26</v>
      </c>
      <c r="F34" s="16">
        <v>5098.93</v>
      </c>
      <c r="G34" s="20"/>
      <c r="H34" s="20"/>
      <c r="I34" s="20">
        <v>5737.87</v>
      </c>
      <c r="J34" s="20">
        <v>5910</v>
      </c>
      <c r="K34" s="10"/>
      <c r="M34" s="15">
        <v>12</v>
      </c>
      <c r="N34" s="23">
        <f t="shared" si="0"/>
        <v>3774.86</v>
      </c>
      <c r="O34" s="23">
        <f t="shared" si="0"/>
        <v>4040.88</v>
      </c>
      <c r="P34" s="23">
        <f t="shared" si="0"/>
        <v>4604.26</v>
      </c>
      <c r="Q34" s="23">
        <f t="shared" si="0"/>
        <v>5098.93</v>
      </c>
      <c r="R34" s="23">
        <f t="shared" si="0"/>
        <v>0</v>
      </c>
      <c r="S34" s="23">
        <f t="shared" si="0"/>
        <v>0</v>
      </c>
      <c r="T34" s="23">
        <f t="shared" si="0"/>
        <v>5737.87</v>
      </c>
      <c r="U34" s="23">
        <f t="shared" si="0"/>
        <v>5910</v>
      </c>
      <c r="W34" s="15">
        <v>12</v>
      </c>
      <c r="X34" s="22">
        <f t="shared" si="3"/>
        <v>0.20499999999999999</v>
      </c>
      <c r="Y34" s="22">
        <f t="shared" si="1"/>
        <v>0.20499999999999999</v>
      </c>
      <c r="Z34" s="22">
        <f t="shared" si="1"/>
        <v>0.20499999999999999</v>
      </c>
      <c r="AA34" s="22">
        <f t="shared" si="1"/>
        <v>0.17799999999999999</v>
      </c>
      <c r="AB34" s="22">
        <f t="shared" si="1"/>
        <v>0</v>
      </c>
      <c r="AC34" s="22">
        <f t="shared" si="1"/>
        <v>0</v>
      </c>
      <c r="AD34" s="22">
        <f t="shared" si="1"/>
        <v>0.17799999999999999</v>
      </c>
      <c r="AE34" s="22">
        <f t="shared" si="1"/>
        <v>0.17799999999999999</v>
      </c>
      <c r="AG34" s="56"/>
      <c r="AH34" s="15">
        <v>12</v>
      </c>
      <c r="AI34" s="21">
        <f t="shared" si="4"/>
        <v>4964.8388199445999</v>
      </c>
      <c r="AJ34" s="21">
        <f t="shared" si="2"/>
        <v>5306.2618191767997</v>
      </c>
      <c r="AK34" s="21">
        <f t="shared" si="2"/>
        <v>6029.3310970786006</v>
      </c>
      <c r="AL34" s="21">
        <f t="shared" si="2"/>
        <v>6521.2121972525501</v>
      </c>
      <c r="AM34" s="21"/>
      <c r="AN34" s="21"/>
      <c r="AO34" s="21">
        <f t="shared" si="2"/>
        <v>7323.33941243545</v>
      </c>
      <c r="AP34" s="21">
        <f t="shared" si="2"/>
        <v>7539.4319368499991</v>
      </c>
      <c r="AQ34" s="56"/>
      <c r="AR34" s="51"/>
      <c r="AS34" s="51"/>
    </row>
    <row r="35" spans="1:45" x14ac:dyDescent="0.2">
      <c r="A35" s="10"/>
      <c r="B35" s="15">
        <v>11</v>
      </c>
      <c r="C35" s="16">
        <v>3652.64</v>
      </c>
      <c r="D35" s="17">
        <v>3898.38</v>
      </c>
      <c r="E35" s="16">
        <v>4178.29</v>
      </c>
      <c r="F35" s="16">
        <v>4604.26</v>
      </c>
      <c r="G35" s="20"/>
      <c r="H35" s="20"/>
      <c r="I35" s="20">
        <v>5222.6000000000004</v>
      </c>
      <c r="J35" s="20">
        <v>5379.28</v>
      </c>
      <c r="K35" s="10"/>
      <c r="M35" s="15">
        <v>11</v>
      </c>
      <c r="N35" s="23">
        <f t="shared" si="0"/>
        <v>3652.64</v>
      </c>
      <c r="O35" s="23">
        <f t="shared" si="0"/>
        <v>3898.38</v>
      </c>
      <c r="P35" s="23">
        <f t="shared" si="0"/>
        <v>4178.29</v>
      </c>
      <c r="Q35" s="23">
        <f t="shared" si="0"/>
        <v>4604.26</v>
      </c>
      <c r="R35" s="23">
        <f t="shared" si="0"/>
        <v>0</v>
      </c>
      <c r="S35" s="23">
        <f t="shared" si="0"/>
        <v>0</v>
      </c>
      <c r="T35" s="23">
        <f t="shared" si="0"/>
        <v>5222.6000000000004</v>
      </c>
      <c r="U35" s="23">
        <f t="shared" si="0"/>
        <v>5379.28</v>
      </c>
      <c r="W35" s="15">
        <v>11</v>
      </c>
      <c r="X35" s="22">
        <f t="shared" si="3"/>
        <v>0.20499999999999999</v>
      </c>
      <c r="Y35" s="22">
        <f t="shared" si="1"/>
        <v>0.20499999999999999</v>
      </c>
      <c r="Z35" s="22">
        <f t="shared" si="1"/>
        <v>0.20499999999999999</v>
      </c>
      <c r="AA35" s="22">
        <f t="shared" si="1"/>
        <v>0.20499999999999999</v>
      </c>
      <c r="AB35" s="22">
        <f t="shared" si="1"/>
        <v>0</v>
      </c>
      <c r="AC35" s="22">
        <f t="shared" si="1"/>
        <v>0</v>
      </c>
      <c r="AD35" s="22">
        <f t="shared" si="1"/>
        <v>0.17799999999999999</v>
      </c>
      <c r="AE35" s="22">
        <f t="shared" si="1"/>
        <v>0.17799999999999999</v>
      </c>
      <c r="AG35" s="56"/>
      <c r="AH35" s="15">
        <v>11</v>
      </c>
      <c r="AI35" s="21">
        <f t="shared" si="4"/>
        <v>4912.8324569253336</v>
      </c>
      <c r="AJ35" s="21">
        <f t="shared" si="2"/>
        <v>5235.281602738999</v>
      </c>
      <c r="AK35" s="21">
        <f t="shared" si="2"/>
        <v>5602.567109391166</v>
      </c>
      <c r="AL35" s="21">
        <f t="shared" si="2"/>
        <v>6161.506080019667</v>
      </c>
      <c r="AM35" s="21"/>
      <c r="AN35" s="21"/>
      <c r="AO35" s="21">
        <f t="shared" si="2"/>
        <v>6823.1174888883324</v>
      </c>
      <c r="AP35" s="21">
        <f t="shared" si="2"/>
        <v>7024.2135805206663</v>
      </c>
      <c r="AQ35" s="56"/>
      <c r="AR35" s="51"/>
      <c r="AS35" s="51"/>
    </row>
    <row r="36" spans="1:45" x14ac:dyDescent="0.2">
      <c r="A36" s="10"/>
      <c r="B36" s="15">
        <v>10</v>
      </c>
      <c r="C36" s="16">
        <v>3523.62</v>
      </c>
      <c r="D36" s="17">
        <v>3764.77</v>
      </c>
      <c r="E36" s="16">
        <v>4040.88</v>
      </c>
      <c r="F36" s="16">
        <v>4322.55</v>
      </c>
      <c r="G36" s="20"/>
      <c r="H36" s="20"/>
      <c r="I36" s="20">
        <v>4858.4799999999996</v>
      </c>
      <c r="J36" s="20">
        <v>5004.24</v>
      </c>
      <c r="K36" s="10"/>
      <c r="M36" s="15">
        <v>10</v>
      </c>
      <c r="N36" s="23">
        <f t="shared" si="0"/>
        <v>3523.62</v>
      </c>
      <c r="O36" s="23">
        <f t="shared" si="0"/>
        <v>3764.77</v>
      </c>
      <c r="P36" s="23">
        <f t="shared" si="0"/>
        <v>4040.88</v>
      </c>
      <c r="Q36" s="23">
        <f t="shared" si="0"/>
        <v>4322.55</v>
      </c>
      <c r="R36" s="23">
        <f t="shared" si="0"/>
        <v>0</v>
      </c>
      <c r="S36" s="23">
        <f t="shared" si="0"/>
        <v>0</v>
      </c>
      <c r="T36" s="23">
        <f t="shared" si="0"/>
        <v>4858.4799999999996</v>
      </c>
      <c r="U36" s="23">
        <f t="shared" si="0"/>
        <v>5004.24</v>
      </c>
      <c r="W36" s="15">
        <v>10</v>
      </c>
      <c r="X36" s="22">
        <f t="shared" si="3"/>
        <v>0.20499999999999999</v>
      </c>
      <c r="Y36" s="22">
        <f t="shared" si="1"/>
        <v>0.20499999999999999</v>
      </c>
      <c r="Z36" s="22">
        <f t="shared" si="1"/>
        <v>0.20499999999999999</v>
      </c>
      <c r="AA36" s="22">
        <f t="shared" si="1"/>
        <v>0.20499999999999999</v>
      </c>
      <c r="AB36" s="22">
        <f t="shared" si="1"/>
        <v>0</v>
      </c>
      <c r="AC36" s="22">
        <f t="shared" si="1"/>
        <v>0</v>
      </c>
      <c r="AD36" s="22">
        <f t="shared" si="1"/>
        <v>0.20499999999999999</v>
      </c>
      <c r="AE36" s="22">
        <f t="shared" si="1"/>
        <v>0.17799999999999999</v>
      </c>
      <c r="AG36" s="56"/>
      <c r="AH36" s="15">
        <v>10</v>
      </c>
      <c r="AI36" s="21">
        <f t="shared" si="4"/>
        <v>4743.5381263610006</v>
      </c>
      <c r="AJ36" s="21">
        <f t="shared" si="2"/>
        <v>5059.9644774351664</v>
      </c>
      <c r="AK36" s="21">
        <f t="shared" si="2"/>
        <v>5422.2637923640004</v>
      </c>
      <c r="AL36" s="21">
        <f t="shared" si="2"/>
        <v>5791.8586930775009</v>
      </c>
      <c r="AM36" s="21"/>
      <c r="AN36" s="21"/>
      <c r="AO36" s="21">
        <f t="shared" si="2"/>
        <v>6495.0823063106664</v>
      </c>
      <c r="AP36" s="21">
        <f t="shared" si="2"/>
        <v>6542.8561755819983</v>
      </c>
      <c r="AQ36" s="56"/>
      <c r="AR36" s="51"/>
      <c r="AS36" s="51"/>
    </row>
    <row r="37" spans="1:45" x14ac:dyDescent="0.2">
      <c r="A37" s="10"/>
      <c r="B37" s="15" t="s">
        <v>14</v>
      </c>
      <c r="C37" s="16">
        <v>3136.59</v>
      </c>
      <c r="D37" s="17">
        <v>3369.08</v>
      </c>
      <c r="E37" s="16">
        <v>3520.54</v>
      </c>
      <c r="F37" s="16">
        <v>3939.07</v>
      </c>
      <c r="G37" s="20"/>
      <c r="H37" s="20"/>
      <c r="I37" s="20">
        <v>4295.09</v>
      </c>
      <c r="J37" s="20">
        <v>4423.96</v>
      </c>
      <c r="K37" s="10"/>
      <c r="M37" s="15" t="s">
        <v>14</v>
      </c>
      <c r="N37" s="23">
        <f t="shared" si="0"/>
        <v>3136.59</v>
      </c>
      <c r="O37" s="23">
        <f t="shared" si="0"/>
        <v>3369.08</v>
      </c>
      <c r="P37" s="23">
        <f t="shared" si="0"/>
        <v>3520.54</v>
      </c>
      <c r="Q37" s="23">
        <f t="shared" si="0"/>
        <v>3939.07</v>
      </c>
      <c r="R37" s="23">
        <f t="shared" si="0"/>
        <v>0</v>
      </c>
      <c r="S37" s="23">
        <f t="shared" si="0"/>
        <v>0</v>
      </c>
      <c r="T37" s="23">
        <f t="shared" si="0"/>
        <v>4295.09</v>
      </c>
      <c r="U37" s="23">
        <f t="shared" si="0"/>
        <v>4423.96</v>
      </c>
      <c r="W37" s="15" t="s">
        <v>14</v>
      </c>
      <c r="X37" s="22">
        <f t="shared" si="3"/>
        <v>0.20499999999999999</v>
      </c>
      <c r="Y37" s="22">
        <f t="shared" si="1"/>
        <v>0.20499999999999999</v>
      </c>
      <c r="Z37" s="22">
        <f t="shared" si="1"/>
        <v>0.20499999999999999</v>
      </c>
      <c r="AA37" s="22">
        <f t="shared" si="1"/>
        <v>0.20499999999999999</v>
      </c>
      <c r="AB37" s="22">
        <f t="shared" si="1"/>
        <v>0</v>
      </c>
      <c r="AC37" s="22">
        <f t="shared" si="1"/>
        <v>0</v>
      </c>
      <c r="AD37" s="22">
        <f t="shared" si="1"/>
        <v>0.20499999999999999</v>
      </c>
      <c r="AE37" s="22">
        <f t="shared" si="1"/>
        <v>0.20499999999999999</v>
      </c>
      <c r="AG37" s="56"/>
      <c r="AH37" s="15" t="s">
        <v>14</v>
      </c>
      <c r="AI37" s="21">
        <f t="shared" si="4"/>
        <v>4235.6944993395009</v>
      </c>
      <c r="AJ37" s="21">
        <f t="shared" si="2"/>
        <v>4540.7575819073336</v>
      </c>
      <c r="AK37" s="21">
        <f t="shared" si="2"/>
        <v>4739.4966867536668</v>
      </c>
      <c r="AL37" s="21">
        <f t="shared" si="2"/>
        <v>5288.6732188501674</v>
      </c>
      <c r="AM37" s="21"/>
      <c r="AN37" s="21"/>
      <c r="AO37" s="21">
        <f t="shared" si="2"/>
        <v>5755.8268970978343</v>
      </c>
      <c r="AP37" s="21">
        <f t="shared" si="2"/>
        <v>5924.9244043046674</v>
      </c>
      <c r="AQ37" s="56"/>
      <c r="AR37" s="51"/>
      <c r="AS37" s="51"/>
    </row>
    <row r="38" spans="1:45" x14ac:dyDescent="0.2">
      <c r="A38" s="10"/>
      <c r="B38" s="15" t="s">
        <v>15</v>
      </c>
      <c r="C38" s="16">
        <v>3136.59</v>
      </c>
      <c r="D38" s="17">
        <v>3369.08</v>
      </c>
      <c r="E38" s="16">
        <v>3419.58</v>
      </c>
      <c r="F38" s="16">
        <v>3520.54</v>
      </c>
      <c r="G38" s="20"/>
      <c r="H38" s="20"/>
      <c r="I38" s="20">
        <v>3939.07</v>
      </c>
      <c r="J38" s="20">
        <v>4055.96</v>
      </c>
      <c r="K38" s="10"/>
      <c r="M38" s="15" t="s">
        <v>15</v>
      </c>
      <c r="N38" s="23">
        <f t="shared" si="0"/>
        <v>3136.59</v>
      </c>
      <c r="O38" s="23">
        <f t="shared" si="0"/>
        <v>3369.08</v>
      </c>
      <c r="P38" s="23">
        <f t="shared" si="0"/>
        <v>3419.58</v>
      </c>
      <c r="Q38" s="23">
        <f t="shared" si="0"/>
        <v>3520.54</v>
      </c>
      <c r="R38" s="23">
        <f t="shared" si="0"/>
        <v>0</v>
      </c>
      <c r="S38" s="23">
        <f t="shared" si="0"/>
        <v>0</v>
      </c>
      <c r="T38" s="23">
        <f t="shared" si="0"/>
        <v>3939.07</v>
      </c>
      <c r="U38" s="23">
        <f t="shared" si="0"/>
        <v>4055.96</v>
      </c>
      <c r="W38" s="15" t="s">
        <v>15</v>
      </c>
      <c r="X38" s="22">
        <f>IF(N38&gt;$B$55,$C$56,IF(N38&gt;$B$54,$C$55,IF(N38&gt;$B$53,$C$54,IF(N38&gt;$B$52,$C$53,IF(N38&gt;$B$51,$C$52,IF(N38&gt;0,$C$51,0))))))</f>
        <v>0.20499999999999999</v>
      </c>
      <c r="Y38" s="22">
        <f t="shared" si="1"/>
        <v>0.20499999999999999</v>
      </c>
      <c r="Z38" s="22">
        <f t="shared" si="1"/>
        <v>0.20499999999999999</v>
      </c>
      <c r="AA38" s="22">
        <f t="shared" si="1"/>
        <v>0.20499999999999999</v>
      </c>
      <c r="AB38" s="22">
        <f t="shared" si="1"/>
        <v>0</v>
      </c>
      <c r="AC38" s="22">
        <f t="shared" si="1"/>
        <v>0</v>
      </c>
      <c r="AD38" s="22">
        <f t="shared" si="1"/>
        <v>0.20499999999999999</v>
      </c>
      <c r="AE38" s="22">
        <f t="shared" si="1"/>
        <v>0.20499999999999999</v>
      </c>
      <c r="AG38" s="56"/>
      <c r="AH38" s="15" t="s">
        <v>15</v>
      </c>
      <c r="AI38" s="21">
        <f t="shared" si="4"/>
        <v>4235.6944993395009</v>
      </c>
      <c r="AJ38" s="21">
        <f t="shared" si="2"/>
        <v>4540.7575819073336</v>
      </c>
      <c r="AK38" s="21">
        <f t="shared" si="2"/>
        <v>4607.0214455989999</v>
      </c>
      <c r="AL38" s="21">
        <f t="shared" si="2"/>
        <v>4739.4966867536668</v>
      </c>
      <c r="AM38" s="21"/>
      <c r="AN38" s="21"/>
      <c r="AO38" s="21">
        <f t="shared" si="2"/>
        <v>5288.6732188501674</v>
      </c>
      <c r="AP38" s="21">
        <f t="shared" si="2"/>
        <v>5442.0511005713333</v>
      </c>
      <c r="AQ38" s="56"/>
      <c r="AR38" s="51"/>
      <c r="AS38" s="51"/>
    </row>
    <row r="39" spans="1:45" x14ac:dyDescent="0.2">
      <c r="A39" s="10"/>
      <c r="B39" s="15">
        <v>8</v>
      </c>
      <c r="C39" s="16">
        <v>2946.46</v>
      </c>
      <c r="D39" s="17">
        <v>3173.48</v>
      </c>
      <c r="E39" s="16">
        <v>3299.66</v>
      </c>
      <c r="F39" s="16">
        <v>3419.58</v>
      </c>
      <c r="G39" s="20"/>
      <c r="H39" s="20"/>
      <c r="I39" s="20">
        <v>3552.1</v>
      </c>
      <c r="J39" s="20">
        <v>3634.13</v>
      </c>
      <c r="K39" s="10"/>
      <c r="M39" s="15">
        <v>8</v>
      </c>
      <c r="N39" s="23">
        <f t="shared" si="0"/>
        <v>2946.46</v>
      </c>
      <c r="O39" s="23">
        <f t="shared" si="0"/>
        <v>3173.48</v>
      </c>
      <c r="P39" s="23">
        <f t="shared" si="0"/>
        <v>3299.66</v>
      </c>
      <c r="Q39" s="23">
        <f t="shared" si="0"/>
        <v>3419.58</v>
      </c>
      <c r="R39" s="23">
        <f t="shared" si="0"/>
        <v>0</v>
      </c>
      <c r="S39" s="23">
        <f t="shared" si="0"/>
        <v>0</v>
      </c>
      <c r="T39" s="23">
        <f t="shared" si="0"/>
        <v>3552.1</v>
      </c>
      <c r="U39" s="23">
        <f t="shared" si="0"/>
        <v>3634.13</v>
      </c>
      <c r="W39" s="15">
        <v>8</v>
      </c>
      <c r="X39" s="22">
        <f t="shared" si="3"/>
        <v>0.20499999999999999</v>
      </c>
      <c r="Y39" s="22">
        <f t="shared" si="1"/>
        <v>0.20499999999999999</v>
      </c>
      <c r="Z39" s="22">
        <f t="shared" si="1"/>
        <v>0.20499999999999999</v>
      </c>
      <c r="AA39" s="22">
        <f t="shared" si="1"/>
        <v>0.20499999999999999</v>
      </c>
      <c r="AB39" s="22">
        <f t="shared" si="1"/>
        <v>0</v>
      </c>
      <c r="AC39" s="22">
        <f t="shared" si="1"/>
        <v>0</v>
      </c>
      <c r="AD39" s="22">
        <f t="shared" si="1"/>
        <v>0.20499999999999999</v>
      </c>
      <c r="AE39" s="22">
        <f t="shared" si="1"/>
        <v>0.20499999999999999</v>
      </c>
      <c r="AG39" s="56"/>
      <c r="AH39" s="15">
        <v>8</v>
      </c>
      <c r="AI39" s="21">
        <f t="shared" si="4"/>
        <v>4028.0514229372006</v>
      </c>
      <c r="AJ39" s="21">
        <f t="shared" si="2"/>
        <v>4329.1604941736005</v>
      </c>
      <c r="AK39" s="21">
        <f t="shared" si="2"/>
        <v>4496.5199453611995</v>
      </c>
      <c r="AL39" s="21">
        <f t="shared" si="2"/>
        <v>4655.5764153755999</v>
      </c>
      <c r="AM39" s="21"/>
      <c r="AN39" s="21"/>
      <c r="AO39" s="21">
        <f t="shared" si="2"/>
        <v>4831.3449561219995</v>
      </c>
      <c r="AP39" s="21">
        <f t="shared" si="2"/>
        <v>4940.1458420066001</v>
      </c>
      <c r="AQ39" s="56"/>
      <c r="AR39" s="51"/>
      <c r="AS39" s="51"/>
    </row>
    <row r="40" spans="1:45" x14ac:dyDescent="0.2">
      <c r="A40" s="10"/>
      <c r="B40" s="15">
        <v>7</v>
      </c>
      <c r="C40" s="16">
        <v>2772.35</v>
      </c>
      <c r="D40" s="17">
        <v>2994.05</v>
      </c>
      <c r="E40" s="16">
        <v>3160.84</v>
      </c>
      <c r="F40" s="16">
        <v>3287.05</v>
      </c>
      <c r="G40" s="20"/>
      <c r="H40" s="20"/>
      <c r="I40" s="20">
        <v>3388.03</v>
      </c>
      <c r="J40" s="20">
        <v>3476.36</v>
      </c>
      <c r="K40" s="10"/>
      <c r="M40" s="15">
        <v>7</v>
      </c>
      <c r="N40" s="23">
        <f t="shared" si="0"/>
        <v>2772.35</v>
      </c>
      <c r="O40" s="23">
        <f t="shared" si="0"/>
        <v>2994.05</v>
      </c>
      <c r="P40" s="23">
        <f t="shared" si="0"/>
        <v>3160.84</v>
      </c>
      <c r="Q40" s="23">
        <f t="shared" si="0"/>
        <v>3287.05</v>
      </c>
      <c r="R40" s="23">
        <f t="shared" si="0"/>
        <v>0</v>
      </c>
      <c r="S40" s="23">
        <f t="shared" si="0"/>
        <v>0</v>
      </c>
      <c r="T40" s="23">
        <f t="shared" si="0"/>
        <v>3388.03</v>
      </c>
      <c r="U40" s="23">
        <f t="shared" si="0"/>
        <v>3476.36</v>
      </c>
      <c r="W40" s="15">
        <v>7</v>
      </c>
      <c r="X40" s="22">
        <f t="shared" si="3"/>
        <v>0.20499999999999999</v>
      </c>
      <c r="Y40" s="22">
        <f t="shared" si="1"/>
        <v>0.20499999999999999</v>
      </c>
      <c r="Z40" s="22">
        <f t="shared" si="1"/>
        <v>0.20499999999999999</v>
      </c>
      <c r="AA40" s="22">
        <f t="shared" si="1"/>
        <v>0.20499999999999999</v>
      </c>
      <c r="AB40" s="22">
        <f t="shared" si="1"/>
        <v>0</v>
      </c>
      <c r="AC40" s="22">
        <f t="shared" si="1"/>
        <v>0</v>
      </c>
      <c r="AD40" s="22">
        <f t="shared" si="1"/>
        <v>0.20499999999999999</v>
      </c>
      <c r="AE40" s="22">
        <f t="shared" si="1"/>
        <v>0.20499999999999999</v>
      </c>
      <c r="AG40" s="56"/>
      <c r="AH40" s="15">
        <v>7</v>
      </c>
      <c r="AI40" s="21">
        <f t="shared" si="4"/>
        <v>3797.1197852270002</v>
      </c>
      <c r="AJ40" s="21">
        <f t="shared" si="2"/>
        <v>4091.1726488210011</v>
      </c>
      <c r="AK40" s="21">
        <f t="shared" si="2"/>
        <v>4312.3953692488003</v>
      </c>
      <c r="AL40" s="21">
        <f t="shared" si="2"/>
        <v>4479.7946110810008</v>
      </c>
      <c r="AM40" s="21"/>
      <c r="AN40" s="21"/>
      <c r="AO40" s="21">
        <f t="shared" si="2"/>
        <v>4613.7299208046006</v>
      </c>
      <c r="AP40" s="21">
        <f t="shared" si="2"/>
        <v>4730.8868420551998</v>
      </c>
      <c r="AQ40" s="56"/>
      <c r="AR40" s="51"/>
      <c r="AS40" s="51"/>
    </row>
    <row r="41" spans="1:45" x14ac:dyDescent="0.2">
      <c r="A41" s="10"/>
      <c r="B41" s="15">
        <v>6</v>
      </c>
      <c r="C41" s="16">
        <v>2725.66</v>
      </c>
      <c r="D41" s="17">
        <v>2945.1</v>
      </c>
      <c r="E41" s="16">
        <v>3067.49</v>
      </c>
      <c r="F41" s="16">
        <v>3192.41</v>
      </c>
      <c r="G41" s="20"/>
      <c r="H41" s="20"/>
      <c r="I41" s="20">
        <v>3274.43</v>
      </c>
      <c r="J41" s="20">
        <v>3362.77</v>
      </c>
      <c r="K41" s="10"/>
      <c r="M41" s="15">
        <v>6</v>
      </c>
      <c r="N41" s="23">
        <f t="shared" si="0"/>
        <v>2725.66</v>
      </c>
      <c r="O41" s="23">
        <f t="shared" si="0"/>
        <v>2945.1</v>
      </c>
      <c r="P41" s="23">
        <f t="shared" si="0"/>
        <v>3067.49</v>
      </c>
      <c r="Q41" s="23">
        <f t="shared" si="0"/>
        <v>3192.41</v>
      </c>
      <c r="R41" s="23">
        <f t="shared" si="0"/>
        <v>0</v>
      </c>
      <c r="S41" s="23">
        <f t="shared" si="0"/>
        <v>0</v>
      </c>
      <c r="T41" s="23">
        <f t="shared" si="0"/>
        <v>3274.43</v>
      </c>
      <c r="U41" s="23">
        <f t="shared" si="0"/>
        <v>3362.77</v>
      </c>
      <c r="W41" s="15">
        <v>6</v>
      </c>
      <c r="X41" s="22">
        <f t="shared" si="3"/>
        <v>0.20499999999999999</v>
      </c>
      <c r="Y41" s="22">
        <f t="shared" si="1"/>
        <v>0.20499999999999999</v>
      </c>
      <c r="Z41" s="22">
        <f t="shared" si="1"/>
        <v>0.20499999999999999</v>
      </c>
      <c r="AA41" s="22">
        <f t="shared" si="1"/>
        <v>0.20499999999999999</v>
      </c>
      <c r="AB41" s="22">
        <f t="shared" si="1"/>
        <v>0</v>
      </c>
      <c r="AC41" s="22">
        <f t="shared" si="1"/>
        <v>0</v>
      </c>
      <c r="AD41" s="22">
        <f t="shared" si="1"/>
        <v>0.20499999999999999</v>
      </c>
      <c r="AE41" s="22">
        <f t="shared" si="1"/>
        <v>0.20499999999999999</v>
      </c>
      <c r="AG41" s="56"/>
      <c r="AH41" s="15">
        <v>6</v>
      </c>
      <c r="AI41" s="21">
        <f t="shared" si="4"/>
        <v>3735.1922786811997</v>
      </c>
      <c r="AJ41" s="21">
        <f t="shared" si="2"/>
        <v>4026.2475803819998</v>
      </c>
      <c r="AK41" s="21">
        <f t="shared" si="2"/>
        <v>4188.5801468017999</v>
      </c>
      <c r="AL41" s="21">
        <f t="shared" si="2"/>
        <v>4354.2683909161997</v>
      </c>
      <c r="AM41" s="21"/>
      <c r="AN41" s="21"/>
      <c r="AO41" s="21">
        <f t="shared" si="2"/>
        <v>4463.0560132525998</v>
      </c>
      <c r="AP41" s="21">
        <f t="shared" si="2"/>
        <v>4580.2261980514004</v>
      </c>
      <c r="AQ41" s="56"/>
      <c r="AR41" s="51"/>
      <c r="AS41" s="51"/>
    </row>
    <row r="42" spans="1:45" x14ac:dyDescent="0.2">
      <c r="A42" s="10"/>
      <c r="B42" s="15">
        <v>5</v>
      </c>
      <c r="C42" s="16">
        <v>2618.9299999999998</v>
      </c>
      <c r="D42" s="17">
        <v>2834.95</v>
      </c>
      <c r="E42" s="16">
        <v>2957.34</v>
      </c>
      <c r="F42" s="16">
        <v>3073.61</v>
      </c>
      <c r="G42" s="20"/>
      <c r="H42" s="20"/>
      <c r="I42" s="20">
        <v>3167.15</v>
      </c>
      <c r="J42" s="20">
        <v>3230.26</v>
      </c>
      <c r="K42" s="10"/>
      <c r="M42" s="15">
        <v>5</v>
      </c>
      <c r="N42" s="23">
        <f t="shared" si="0"/>
        <v>2618.9299999999998</v>
      </c>
      <c r="O42" s="23">
        <f t="shared" si="0"/>
        <v>2834.95</v>
      </c>
      <c r="P42" s="23">
        <f t="shared" si="0"/>
        <v>2957.34</v>
      </c>
      <c r="Q42" s="23">
        <f t="shared" si="0"/>
        <v>3073.61</v>
      </c>
      <c r="R42" s="23">
        <f t="shared" si="0"/>
        <v>0</v>
      </c>
      <c r="S42" s="23">
        <f t="shared" si="0"/>
        <v>0</v>
      </c>
      <c r="T42" s="23">
        <f t="shared" si="0"/>
        <v>3167.15</v>
      </c>
      <c r="U42" s="23">
        <f t="shared" si="0"/>
        <v>3230.26</v>
      </c>
      <c r="W42" s="15">
        <v>5</v>
      </c>
      <c r="X42" s="22">
        <f t="shared" si="3"/>
        <v>0.20499999999999999</v>
      </c>
      <c r="Y42" s="22">
        <f t="shared" si="1"/>
        <v>0.20499999999999999</v>
      </c>
      <c r="Z42" s="22">
        <f t="shared" si="1"/>
        <v>0.20499999999999999</v>
      </c>
      <c r="AA42" s="22">
        <f t="shared" si="1"/>
        <v>0.20499999999999999</v>
      </c>
      <c r="AB42" s="22">
        <f t="shared" si="1"/>
        <v>0</v>
      </c>
      <c r="AC42" s="22">
        <f t="shared" si="1"/>
        <v>0</v>
      </c>
      <c r="AD42" s="22">
        <f t="shared" si="1"/>
        <v>0.20499999999999999</v>
      </c>
      <c r="AE42" s="22">
        <f t="shared" si="1"/>
        <v>0.20499999999999999</v>
      </c>
      <c r="AG42" s="56"/>
      <c r="AH42" s="15">
        <v>5</v>
      </c>
      <c r="AI42" s="21">
        <f t="shared" si="4"/>
        <v>3593.6304287425996</v>
      </c>
      <c r="AJ42" s="21">
        <f t="shared" si="2"/>
        <v>3880.1495969589992</v>
      </c>
      <c r="AK42" s="21">
        <f t="shared" si="2"/>
        <v>4042.482163378801</v>
      </c>
      <c r="AL42" s="21">
        <f t="shared" si="2"/>
        <v>4196.6974383001998</v>
      </c>
      <c r="AM42" s="21"/>
      <c r="AN42" s="21"/>
      <c r="AO42" s="21">
        <f t="shared" si="2"/>
        <v>4320.7646681630004</v>
      </c>
      <c r="AP42" s="21">
        <f t="shared" si="2"/>
        <v>4404.4709208532004</v>
      </c>
      <c r="AQ42" s="56"/>
      <c r="AR42" s="51"/>
      <c r="AS42" s="51"/>
    </row>
    <row r="43" spans="1:45" x14ac:dyDescent="0.2">
      <c r="A43" s="10"/>
      <c r="B43" s="15">
        <v>4</v>
      </c>
      <c r="C43" s="28">
        <v>2500.6999999999998</v>
      </c>
      <c r="D43" s="17">
        <v>2718.69</v>
      </c>
      <c r="E43" s="16">
        <v>2871.67</v>
      </c>
      <c r="F43" s="16">
        <v>2957.34</v>
      </c>
      <c r="G43" s="20"/>
      <c r="H43" s="20"/>
      <c r="I43" s="20">
        <v>3043.02</v>
      </c>
      <c r="J43" s="20">
        <v>3098.08</v>
      </c>
      <c r="K43" s="10"/>
      <c r="M43" s="15">
        <v>4</v>
      </c>
      <c r="N43" s="23">
        <f t="shared" si="0"/>
        <v>2500.6999999999998</v>
      </c>
      <c r="O43" s="23">
        <f t="shared" si="0"/>
        <v>2718.69</v>
      </c>
      <c r="P43" s="23">
        <f t="shared" si="0"/>
        <v>2871.67</v>
      </c>
      <c r="Q43" s="23">
        <f t="shared" si="0"/>
        <v>2957.34</v>
      </c>
      <c r="R43" s="23">
        <f t="shared" si="0"/>
        <v>0</v>
      </c>
      <c r="S43" s="23">
        <f t="shared" si="0"/>
        <v>0</v>
      </c>
      <c r="T43" s="23">
        <f t="shared" si="0"/>
        <v>3043.02</v>
      </c>
      <c r="U43" s="23">
        <f t="shared" si="0"/>
        <v>3098.08</v>
      </c>
      <c r="W43" s="15">
        <v>4</v>
      </c>
      <c r="X43" s="22">
        <f t="shared" si="3"/>
        <v>0.20499999999999999</v>
      </c>
      <c r="Y43" s="22">
        <f t="shared" si="1"/>
        <v>0.20499999999999999</v>
      </c>
      <c r="Z43" s="22">
        <f t="shared" si="1"/>
        <v>0.20499999999999999</v>
      </c>
      <c r="AA43" s="22">
        <f t="shared" si="1"/>
        <v>0.20499999999999999</v>
      </c>
      <c r="AB43" s="22">
        <f t="shared" si="1"/>
        <v>0</v>
      </c>
      <c r="AC43" s="22">
        <f t="shared" si="1"/>
        <v>0</v>
      </c>
      <c r="AD43" s="22">
        <f t="shared" si="1"/>
        <v>0.20499999999999999</v>
      </c>
      <c r="AE43" s="22">
        <f t="shared" si="1"/>
        <v>0.20499999999999999</v>
      </c>
      <c r="AG43" s="56"/>
      <c r="AH43" s="15">
        <v>4</v>
      </c>
      <c r="AI43" s="21">
        <f t="shared" si="4"/>
        <v>3434.9873282963331</v>
      </c>
      <c r="AJ43" s="21">
        <f t="shared" si="2"/>
        <v>3723.9600510120999</v>
      </c>
      <c r="AK43" s="21">
        <f t="shared" si="2"/>
        <v>3926.7539733069666</v>
      </c>
      <c r="AL43" s="21">
        <f t="shared" si="2"/>
        <v>4040.3201605405998</v>
      </c>
      <c r="AM43" s="21"/>
      <c r="AN43" s="21"/>
      <c r="AO43" s="21">
        <f t="shared" si="2"/>
        <v>4153.8996040118</v>
      </c>
      <c r="AP43" s="21">
        <f t="shared" si="2"/>
        <v>4226.8884480538663</v>
      </c>
      <c r="AQ43" s="56"/>
      <c r="AR43" s="51"/>
      <c r="AS43" s="51"/>
    </row>
    <row r="44" spans="1:45" x14ac:dyDescent="0.2">
      <c r="A44" s="10"/>
      <c r="B44" s="15">
        <v>3</v>
      </c>
      <c r="C44" s="16">
        <v>2468.79</v>
      </c>
      <c r="D44" s="17">
        <v>2681.96</v>
      </c>
      <c r="E44" s="16">
        <v>2743.16</v>
      </c>
      <c r="F44" s="16">
        <v>2841.06</v>
      </c>
      <c r="G44" s="20"/>
      <c r="H44" s="20"/>
      <c r="I44" s="20">
        <v>2920.62</v>
      </c>
      <c r="J44" s="20">
        <v>2987.93</v>
      </c>
      <c r="K44" s="10"/>
      <c r="M44" s="15">
        <v>3</v>
      </c>
      <c r="N44" s="23">
        <f t="shared" si="0"/>
        <v>2468.79</v>
      </c>
      <c r="O44" s="23">
        <f t="shared" si="0"/>
        <v>2681.96</v>
      </c>
      <c r="P44" s="23">
        <f t="shared" si="0"/>
        <v>2743.16</v>
      </c>
      <c r="Q44" s="23">
        <f t="shared" si="0"/>
        <v>2841.06</v>
      </c>
      <c r="R44" s="23">
        <f t="shared" si="0"/>
        <v>0</v>
      </c>
      <c r="S44" s="23">
        <f t="shared" si="0"/>
        <v>0</v>
      </c>
      <c r="T44" s="23">
        <f t="shared" si="0"/>
        <v>2920.62</v>
      </c>
      <c r="U44" s="23">
        <f t="shared" si="0"/>
        <v>2987.93</v>
      </c>
      <c r="W44" s="15">
        <v>3</v>
      </c>
      <c r="X44" s="22">
        <f t="shared" si="3"/>
        <v>0.20499999999999999</v>
      </c>
      <c r="Y44" s="22">
        <f t="shared" si="1"/>
        <v>0.20499999999999999</v>
      </c>
      <c r="Z44" s="22">
        <f t="shared" si="1"/>
        <v>0.20499999999999999</v>
      </c>
      <c r="AA44" s="22">
        <f t="shared" si="1"/>
        <v>0.20499999999999999</v>
      </c>
      <c r="AB44" s="22">
        <f t="shared" si="1"/>
        <v>0</v>
      </c>
      <c r="AC44" s="22">
        <f t="shared" si="1"/>
        <v>0</v>
      </c>
      <c r="AD44" s="22">
        <f t="shared" si="1"/>
        <v>0.20499999999999999</v>
      </c>
      <c r="AE44" s="22">
        <f t="shared" si="1"/>
        <v>0.20499999999999999</v>
      </c>
      <c r="AG44" s="56"/>
      <c r="AH44" s="15">
        <v>3</v>
      </c>
      <c r="AI44" s="21">
        <f t="shared" si="4"/>
        <v>3392.6866742211</v>
      </c>
      <c r="AJ44" s="21">
        <f t="shared" si="2"/>
        <v>3675.2698904297336</v>
      </c>
      <c r="AK44" s="21">
        <f t="shared" si="2"/>
        <v>3756.3980643377331</v>
      </c>
      <c r="AL44" s="21">
        <f t="shared" si="2"/>
        <v>3886.1766301153998</v>
      </c>
      <c r="AM44" s="21"/>
      <c r="AN44" s="21"/>
      <c r="AO44" s="21">
        <f t="shared" si="2"/>
        <v>3991.6432561958004</v>
      </c>
      <c r="AP44" s="21">
        <f t="shared" si="2"/>
        <v>4080.8709912570334</v>
      </c>
      <c r="AQ44" s="56"/>
      <c r="AR44" s="51"/>
      <c r="AS44" s="51"/>
    </row>
    <row r="45" spans="1:45" x14ac:dyDescent="0.2">
      <c r="A45" s="10"/>
      <c r="B45" s="15" t="s">
        <v>16</v>
      </c>
      <c r="C45" s="16">
        <v>2369.86</v>
      </c>
      <c r="D45" s="20">
        <v>2577.9299999999998</v>
      </c>
      <c r="E45" s="17">
        <v>2657.48</v>
      </c>
      <c r="F45" s="16">
        <v>2755.41</v>
      </c>
      <c r="G45" s="20"/>
      <c r="H45" s="20"/>
      <c r="I45" s="17">
        <v>2822.72</v>
      </c>
      <c r="J45" s="16">
        <v>2914.51</v>
      </c>
      <c r="K45" s="10"/>
      <c r="M45" s="15" t="s">
        <v>16</v>
      </c>
      <c r="N45" s="23">
        <f t="shared" si="0"/>
        <v>2369.86</v>
      </c>
      <c r="O45" s="23">
        <f t="shared" si="0"/>
        <v>2577.9299999999998</v>
      </c>
      <c r="P45" s="23">
        <f t="shared" si="0"/>
        <v>2657.48</v>
      </c>
      <c r="Q45" s="23">
        <f t="shared" si="0"/>
        <v>2755.41</v>
      </c>
      <c r="R45" s="23">
        <f t="shared" si="0"/>
        <v>0</v>
      </c>
      <c r="S45" s="23">
        <f t="shared" si="0"/>
        <v>0</v>
      </c>
      <c r="T45" s="23">
        <f t="shared" si="0"/>
        <v>2822.72</v>
      </c>
      <c r="U45" s="23">
        <f t="shared" si="0"/>
        <v>2914.51</v>
      </c>
      <c r="W45" s="15" t="s">
        <v>16</v>
      </c>
      <c r="X45" s="22">
        <f t="shared" si="3"/>
        <v>0.20499999999999999</v>
      </c>
      <c r="Y45" s="22">
        <f t="shared" si="3"/>
        <v>0.20499999999999999</v>
      </c>
      <c r="Z45" s="22">
        <f t="shared" si="3"/>
        <v>0.20499999999999999</v>
      </c>
      <c r="AA45" s="22">
        <f t="shared" si="3"/>
        <v>0.20499999999999999</v>
      </c>
      <c r="AB45" s="22">
        <f t="shared" si="3"/>
        <v>0</v>
      </c>
      <c r="AC45" s="22">
        <f t="shared" si="3"/>
        <v>0</v>
      </c>
      <c r="AD45" s="22">
        <f t="shared" si="3"/>
        <v>0.20499999999999999</v>
      </c>
      <c r="AE45" s="22">
        <f t="shared" si="3"/>
        <v>0.20499999999999999</v>
      </c>
      <c r="AG45" s="56"/>
      <c r="AH45" s="15" t="s">
        <v>16</v>
      </c>
      <c r="AI45" s="21">
        <f t="shared" si="4"/>
        <v>3261.5427159740666</v>
      </c>
      <c r="AJ45" s="21">
        <f t="shared" ref="AJ45:AJ47" si="5">(IF(Y45&lt;1, (12*D45+D45*D76)* (1+$C$20+Y45)*$C$14*$C$17/12, (( 12*D45+D45*D76)* (1+$C$20)+12*Y45)*$C$14*$C$17/12))+$C$23</f>
        <v>3537.3652510236993</v>
      </c>
      <c r="AK45" s="21">
        <f t="shared" ref="AK45:AK47" si="6">(IF(Z45&lt;1, (12*E45+E45*E76)* (1+$C$20+Z45)*$C$14*$C$17/12, (( 12*E45+E45*E76)* (1+$C$20)+12*Z45)*$C$14*$C$17/12))+$C$23</f>
        <v>3642.8186208665334</v>
      </c>
      <c r="AL45" s="21">
        <f t="shared" ref="AL45:AL47" si="7">(IF(AA45&lt;1, (12*F45+F45*F76)* (1+$C$20+AA45)*$C$14*$C$17/12, (( 12*F45+F45*F76)* (1+$C$20)+12*AA45)*$C$14*$C$17/12))+$C$23</f>
        <v>3772.6369553569002</v>
      </c>
      <c r="AM45" s="21"/>
      <c r="AN45" s="21"/>
      <c r="AO45" s="21">
        <f t="shared" ref="AO45:AO47" si="8">(IF(AD45&lt;1, (12*I45+I45*I76)* (1+$C$20+AD45)*$C$14*$C$17/12, (( 12*I45+I45*I76)* (1+$C$20)+12*AD45)*$C$14*$C$17/12))+$C$23</f>
        <v>3861.8646904181333</v>
      </c>
      <c r="AP45" s="21">
        <f t="shared" ref="AP45:AP47" si="9">(IF(AE45&lt;1, (12*J45+J45*J76)* (1+$C$20+AE45)*$C$14*$C$17/12, (( 12*J45+J45*J76)* (1+$C$20)+12*AE45)*$C$14*$C$17/12))+$C$23</f>
        <v>3983.5436950425669</v>
      </c>
      <c r="AQ45" s="56"/>
      <c r="AR45" s="51"/>
      <c r="AS45" s="51"/>
    </row>
    <row r="46" spans="1:45" x14ac:dyDescent="0.2">
      <c r="A46" s="10"/>
      <c r="B46" s="15">
        <v>2</v>
      </c>
      <c r="C46" s="16">
        <v>2302.84</v>
      </c>
      <c r="D46" s="17">
        <v>2504.4899999999998</v>
      </c>
      <c r="E46" s="16">
        <v>2565.69</v>
      </c>
      <c r="F46" s="16">
        <v>2626.88</v>
      </c>
      <c r="G46" s="20"/>
      <c r="H46" s="20"/>
      <c r="I46" s="20">
        <v>2767.62</v>
      </c>
      <c r="J46" s="20">
        <v>2914.51</v>
      </c>
      <c r="K46" s="10"/>
      <c r="M46" s="15">
        <v>2</v>
      </c>
      <c r="N46" s="23">
        <f t="shared" si="0"/>
        <v>2302.84</v>
      </c>
      <c r="O46" s="23">
        <f t="shared" si="0"/>
        <v>2504.4899999999998</v>
      </c>
      <c r="P46" s="23">
        <f t="shared" si="0"/>
        <v>2565.69</v>
      </c>
      <c r="Q46" s="23">
        <f t="shared" si="0"/>
        <v>2626.88</v>
      </c>
      <c r="R46" s="23">
        <f t="shared" si="0"/>
        <v>0</v>
      </c>
      <c r="S46" s="23">
        <f t="shared" si="0"/>
        <v>0</v>
      </c>
      <c r="T46" s="23">
        <f t="shared" si="0"/>
        <v>2767.62</v>
      </c>
      <c r="U46" s="23">
        <f t="shared" si="0"/>
        <v>2914.51</v>
      </c>
      <c r="W46" s="15">
        <v>2</v>
      </c>
      <c r="X46" s="22">
        <f t="shared" si="3"/>
        <v>0.20499999999999999</v>
      </c>
      <c r="Y46" s="22">
        <f t="shared" si="3"/>
        <v>0.20499999999999999</v>
      </c>
      <c r="Z46" s="22">
        <f t="shared" si="3"/>
        <v>0.20499999999999999</v>
      </c>
      <c r="AA46" s="22">
        <f t="shared" si="3"/>
        <v>0.20499999999999999</v>
      </c>
      <c r="AB46" s="22">
        <f t="shared" si="3"/>
        <v>0</v>
      </c>
      <c r="AC46" s="22">
        <f t="shared" si="3"/>
        <v>0</v>
      </c>
      <c r="AD46" s="22">
        <f t="shared" si="3"/>
        <v>0.20499999999999999</v>
      </c>
      <c r="AE46" s="22">
        <f t="shared" si="3"/>
        <v>0.20499999999999999</v>
      </c>
      <c r="AG46" s="56"/>
      <c r="AH46" s="15">
        <v>2</v>
      </c>
      <c r="AI46" s="21">
        <f t="shared" si="4"/>
        <v>3172.6994118022667</v>
      </c>
      <c r="AJ46" s="21">
        <f t="shared" si="5"/>
        <v>3440.0114423341001</v>
      </c>
      <c r="AK46" s="21">
        <f t="shared" si="6"/>
        <v>3521.1396162421001</v>
      </c>
      <c r="AL46" s="21">
        <f t="shared" si="7"/>
        <v>3602.2545339125331</v>
      </c>
      <c r="AM46" s="21"/>
      <c r="AN46" s="21"/>
      <c r="AO46" s="21">
        <f t="shared" si="8"/>
        <v>3788.8228214258002</v>
      </c>
      <c r="AP46" s="21">
        <f t="shared" si="9"/>
        <v>3983.5436950425669</v>
      </c>
      <c r="AQ46" s="56"/>
      <c r="AR46" s="51"/>
      <c r="AS46" s="51"/>
    </row>
    <row r="47" spans="1:45" x14ac:dyDescent="0.2">
      <c r="A47" s="10"/>
      <c r="B47" s="29">
        <v>1</v>
      </c>
      <c r="C47" s="30"/>
      <c r="D47" s="31">
        <v>2094.4899999999998</v>
      </c>
      <c r="E47" s="30">
        <v>2125.06</v>
      </c>
      <c r="F47" s="30">
        <v>2161.7800000000002</v>
      </c>
      <c r="G47" s="32"/>
      <c r="H47" s="32"/>
      <c r="I47" s="32">
        <v>2198.5100000000002</v>
      </c>
      <c r="J47" s="32">
        <v>2290.3000000000002</v>
      </c>
      <c r="K47" s="10"/>
      <c r="M47" s="29">
        <v>1</v>
      </c>
      <c r="N47" s="33">
        <f t="shared" si="0"/>
        <v>0</v>
      </c>
      <c r="O47" s="33">
        <f t="shared" si="0"/>
        <v>2094.4899999999998</v>
      </c>
      <c r="P47" s="33">
        <f t="shared" si="0"/>
        <v>2125.06</v>
      </c>
      <c r="Q47" s="33">
        <f t="shared" si="0"/>
        <v>2161.7800000000002</v>
      </c>
      <c r="R47" s="33">
        <f t="shared" si="0"/>
        <v>0</v>
      </c>
      <c r="S47" s="33">
        <f t="shared" si="0"/>
        <v>0</v>
      </c>
      <c r="T47" s="33">
        <f t="shared" si="0"/>
        <v>2198.5100000000002</v>
      </c>
      <c r="U47" s="33">
        <f t="shared" si="0"/>
        <v>2290.3000000000002</v>
      </c>
      <c r="W47" s="29">
        <v>1</v>
      </c>
      <c r="X47" s="34">
        <f t="shared" si="3"/>
        <v>0</v>
      </c>
      <c r="Y47" s="34">
        <f t="shared" si="3"/>
        <v>0.20499999999999999</v>
      </c>
      <c r="Z47" s="34">
        <f t="shared" si="3"/>
        <v>0.20499999999999999</v>
      </c>
      <c r="AA47" s="34">
        <f t="shared" si="3"/>
        <v>0.20499999999999999</v>
      </c>
      <c r="AB47" s="34">
        <f t="shared" si="3"/>
        <v>0</v>
      </c>
      <c r="AC47" s="34">
        <f t="shared" si="3"/>
        <v>0</v>
      </c>
      <c r="AD47" s="34">
        <f t="shared" si="3"/>
        <v>0.20499999999999999</v>
      </c>
      <c r="AE47" s="34">
        <f t="shared" si="3"/>
        <v>0.20499999999999999</v>
      </c>
      <c r="AG47" s="56"/>
      <c r="AH47" s="29">
        <v>1</v>
      </c>
      <c r="AI47" s="35"/>
      <c r="AJ47" s="35">
        <f t="shared" si="5"/>
        <v>2896.5057021007665</v>
      </c>
      <c r="AK47" s="35">
        <f t="shared" si="6"/>
        <v>2937.0300203420666</v>
      </c>
      <c r="AL47" s="35">
        <f t="shared" si="7"/>
        <v>2985.7069246868668</v>
      </c>
      <c r="AM47" s="35"/>
      <c r="AN47" s="35"/>
      <c r="AO47" s="35">
        <f t="shared" si="8"/>
        <v>3034.3970852692341</v>
      </c>
      <c r="AP47" s="35">
        <f t="shared" si="9"/>
        <v>3156.0760898936674</v>
      </c>
      <c r="AQ47" s="56"/>
      <c r="AR47" s="51"/>
      <c r="AS47" s="51"/>
    </row>
    <row r="48" spans="1:45" x14ac:dyDescent="0.2">
      <c r="A48" s="10"/>
      <c r="B48" s="10"/>
      <c r="C48" s="10"/>
      <c r="D48" s="10"/>
      <c r="E48" s="10"/>
      <c r="F48" s="10"/>
      <c r="G48" s="10"/>
      <c r="H48" s="10"/>
      <c r="I48" s="10"/>
      <c r="J48" s="10"/>
      <c r="K48" s="10"/>
      <c r="AG48" s="56"/>
      <c r="AH48" s="56"/>
      <c r="AI48" s="56"/>
      <c r="AJ48" s="56"/>
      <c r="AK48" s="56"/>
      <c r="AL48" s="56"/>
      <c r="AM48" s="56"/>
      <c r="AN48" s="56"/>
      <c r="AO48" s="56"/>
      <c r="AP48" s="56"/>
      <c r="AQ48" s="56"/>
      <c r="AR48" s="51"/>
      <c r="AS48" s="51"/>
    </row>
    <row r="49" spans="1:11" x14ac:dyDescent="0.2">
      <c r="A49" s="10"/>
      <c r="B49" s="88" t="s">
        <v>20</v>
      </c>
      <c r="C49" s="89"/>
      <c r="D49" s="10"/>
      <c r="E49" s="10"/>
      <c r="F49" s="10"/>
      <c r="G49" s="10"/>
      <c r="H49" s="10"/>
      <c r="I49" s="10"/>
      <c r="J49" s="10"/>
      <c r="K49" s="10"/>
    </row>
    <row r="50" spans="1:11" x14ac:dyDescent="0.2">
      <c r="A50" s="10"/>
      <c r="B50" s="2" t="s">
        <v>1</v>
      </c>
      <c r="C50" s="3" t="s">
        <v>17</v>
      </c>
      <c r="D50" s="10"/>
      <c r="E50" s="10"/>
      <c r="F50" s="10"/>
      <c r="G50" s="10"/>
      <c r="H50" s="10"/>
      <c r="I50" s="10"/>
      <c r="J50" s="10"/>
      <c r="K50" s="10"/>
    </row>
    <row r="51" spans="1:11" x14ac:dyDescent="0.2">
      <c r="A51" s="10"/>
      <c r="B51" s="6">
        <v>520</v>
      </c>
      <c r="C51" s="7">
        <v>0.28239999999999998</v>
      </c>
      <c r="D51" s="10"/>
      <c r="E51" s="10"/>
      <c r="F51" s="10"/>
      <c r="G51" s="10"/>
      <c r="H51" s="10"/>
      <c r="I51" s="10"/>
      <c r="J51" s="10"/>
      <c r="K51" s="10"/>
    </row>
    <row r="52" spans="1:11" x14ac:dyDescent="0.2">
      <c r="A52" s="10"/>
      <c r="B52" s="6">
        <v>835.66</v>
      </c>
      <c r="C52" s="7">
        <v>0.25</v>
      </c>
      <c r="D52" s="10"/>
      <c r="E52" s="10"/>
      <c r="F52" s="10"/>
      <c r="G52" s="10"/>
      <c r="H52" s="10"/>
      <c r="I52" s="10"/>
      <c r="J52" s="10"/>
      <c r="K52" s="10"/>
    </row>
    <row r="53" spans="1:11" x14ac:dyDescent="0.2">
      <c r="A53" s="10"/>
      <c r="B53" s="6">
        <v>2000</v>
      </c>
      <c r="C53" s="7">
        <v>0.21</v>
      </c>
      <c r="D53" s="10"/>
      <c r="E53" s="10"/>
      <c r="F53" s="10"/>
      <c r="G53" s="10"/>
      <c r="H53" s="10"/>
      <c r="I53" s="10"/>
      <c r="J53" s="10"/>
      <c r="K53" s="10"/>
    </row>
    <row r="54" spans="1:11" x14ac:dyDescent="0.2">
      <c r="A54" s="10"/>
      <c r="B54" s="6">
        <v>4987.5</v>
      </c>
      <c r="C54" s="7">
        <v>0.20499999999999999</v>
      </c>
      <c r="D54" s="10"/>
      <c r="E54" s="10"/>
      <c r="F54" s="10"/>
      <c r="G54" s="10"/>
      <c r="H54" s="10"/>
      <c r="I54" s="10"/>
      <c r="J54" s="10"/>
      <c r="K54" s="10"/>
    </row>
    <row r="55" spans="1:11" x14ac:dyDescent="0.2">
      <c r="A55" s="10"/>
      <c r="B55" s="6">
        <v>7100</v>
      </c>
      <c r="C55" s="7">
        <v>0.17799999999999999</v>
      </c>
      <c r="D55" s="10"/>
      <c r="E55" s="10"/>
      <c r="F55" s="10"/>
      <c r="G55" s="10"/>
      <c r="H55" s="10"/>
      <c r="I55" s="10"/>
      <c r="J55" s="10"/>
      <c r="K55" s="10"/>
    </row>
    <row r="56" spans="1:11" x14ac:dyDescent="0.2">
      <c r="A56" s="10"/>
      <c r="B56" s="8" t="s">
        <v>2</v>
      </c>
      <c r="C56" s="9">
        <v>1262.6500000000001</v>
      </c>
      <c r="D56" s="10"/>
      <c r="E56" s="10"/>
      <c r="F56" s="10"/>
      <c r="G56" s="10"/>
      <c r="H56" s="10"/>
      <c r="I56" s="10"/>
      <c r="J56" s="10"/>
      <c r="K56" s="10"/>
    </row>
    <row r="57" spans="1:11" x14ac:dyDescent="0.2">
      <c r="A57" s="10"/>
      <c r="B57" s="10"/>
      <c r="C57" s="10"/>
      <c r="D57" s="10"/>
      <c r="E57" s="10"/>
      <c r="F57" s="10"/>
      <c r="G57" s="10"/>
      <c r="H57" s="10"/>
      <c r="I57" s="10"/>
      <c r="J57" s="10"/>
      <c r="K57" s="10"/>
    </row>
    <row r="58" spans="1:11" x14ac:dyDescent="0.2">
      <c r="A58" s="10"/>
      <c r="B58" s="88" t="s">
        <v>18</v>
      </c>
      <c r="C58" s="90"/>
      <c r="D58" s="90"/>
      <c r="E58" s="90"/>
      <c r="F58" s="90"/>
      <c r="G58" s="90"/>
      <c r="H58" s="90"/>
      <c r="I58" s="90"/>
      <c r="J58" s="89"/>
      <c r="K58" s="10"/>
    </row>
    <row r="59" spans="1:11" x14ac:dyDescent="0.2">
      <c r="A59" s="10"/>
      <c r="B59" s="11" t="s">
        <v>3</v>
      </c>
      <c r="C59" s="12" t="s">
        <v>4</v>
      </c>
      <c r="D59" s="13" t="s">
        <v>5</v>
      </c>
      <c r="E59" s="12" t="s">
        <v>6</v>
      </c>
      <c r="F59" s="13" t="s">
        <v>7</v>
      </c>
      <c r="G59" s="13" t="s">
        <v>8</v>
      </c>
      <c r="H59" s="13" t="s">
        <v>9</v>
      </c>
      <c r="I59" s="12" t="s">
        <v>10</v>
      </c>
      <c r="J59" s="14" t="s">
        <v>11</v>
      </c>
      <c r="K59" s="10"/>
    </row>
    <row r="60" spans="1:11" x14ac:dyDescent="0.2">
      <c r="A60" s="10"/>
      <c r="B60" s="36" t="s">
        <v>12</v>
      </c>
      <c r="C60" s="37">
        <v>0.32529999999999998</v>
      </c>
      <c r="D60" s="37">
        <v>0.32529999999999998</v>
      </c>
      <c r="E60" s="37">
        <v>0.32529999999999998</v>
      </c>
      <c r="F60" s="37">
        <v>0.32529999999999998</v>
      </c>
      <c r="G60" s="37"/>
      <c r="H60" s="37"/>
      <c r="I60" s="37">
        <v>0.32529999999999998</v>
      </c>
      <c r="J60" s="37"/>
      <c r="K60" s="10"/>
    </row>
    <row r="61" spans="1:11" x14ac:dyDescent="0.2">
      <c r="A61" s="10"/>
      <c r="B61" s="38">
        <v>15</v>
      </c>
      <c r="C61" s="37">
        <v>0.32529999999999998</v>
      </c>
      <c r="D61" s="37">
        <v>0.32529999999999998</v>
      </c>
      <c r="E61" s="37">
        <v>0.32529999999999998</v>
      </c>
      <c r="F61" s="37">
        <v>0.32529999999999998</v>
      </c>
      <c r="G61" s="37"/>
      <c r="H61" s="37"/>
      <c r="I61" s="37">
        <v>0.32529999999999998</v>
      </c>
      <c r="J61" s="37">
        <v>0.32529999999999998</v>
      </c>
      <c r="K61" s="10"/>
    </row>
    <row r="62" spans="1:11" x14ac:dyDescent="0.2">
      <c r="A62" s="10"/>
      <c r="B62" s="39">
        <v>14</v>
      </c>
      <c r="C62" s="37">
        <v>0.32529999999999998</v>
      </c>
      <c r="D62" s="37">
        <v>0.32529999999999998</v>
      </c>
      <c r="E62" s="37">
        <v>0.32529999999999998</v>
      </c>
      <c r="F62" s="37">
        <v>0.32529999999999998</v>
      </c>
      <c r="G62" s="37"/>
      <c r="H62" s="37"/>
      <c r="I62" s="37">
        <v>0.32529999999999998</v>
      </c>
      <c r="J62" s="37">
        <v>0.32529999999999998</v>
      </c>
      <c r="K62" s="10"/>
    </row>
    <row r="63" spans="1:11" x14ac:dyDescent="0.2">
      <c r="A63" s="10"/>
      <c r="B63" s="40" t="s">
        <v>13</v>
      </c>
      <c r="C63" s="41"/>
      <c r="D63" s="41">
        <v>0.4647</v>
      </c>
      <c r="E63" s="41">
        <v>0.4647</v>
      </c>
      <c r="F63" s="6"/>
      <c r="G63" s="37">
        <v>0.32529999999999998</v>
      </c>
      <c r="H63" s="37">
        <v>0.32529999999999998</v>
      </c>
      <c r="I63" s="37">
        <v>0.32529999999999998</v>
      </c>
      <c r="J63" s="37">
        <v>0.32529999999999998</v>
      </c>
      <c r="K63" s="10"/>
    </row>
    <row r="64" spans="1:11" x14ac:dyDescent="0.2">
      <c r="A64" s="10"/>
      <c r="B64" s="42">
        <v>13</v>
      </c>
      <c r="C64" s="41">
        <v>0.4647</v>
      </c>
      <c r="D64" s="41">
        <v>0.4647</v>
      </c>
      <c r="E64" s="41">
        <v>0.4647</v>
      </c>
      <c r="F64" s="41">
        <v>0.4647</v>
      </c>
      <c r="G64" s="41"/>
      <c r="H64" s="41"/>
      <c r="I64" s="41">
        <v>0.4647</v>
      </c>
      <c r="J64" s="41">
        <v>0.4647</v>
      </c>
      <c r="K64" s="10"/>
    </row>
    <row r="65" spans="1:11" x14ac:dyDescent="0.2">
      <c r="A65" s="10"/>
      <c r="B65" s="43">
        <v>12</v>
      </c>
      <c r="C65" s="41">
        <v>0.4647</v>
      </c>
      <c r="D65" s="41">
        <v>0.4647</v>
      </c>
      <c r="E65" s="41">
        <v>0.4647</v>
      </c>
      <c r="F65" s="41">
        <v>0.4647</v>
      </c>
      <c r="G65" s="41"/>
      <c r="H65" s="41"/>
      <c r="I65" s="41">
        <v>0.4647</v>
      </c>
      <c r="J65" s="41">
        <v>0.4647</v>
      </c>
      <c r="K65" s="10"/>
    </row>
    <row r="66" spans="1:11" x14ac:dyDescent="0.2">
      <c r="A66" s="10"/>
      <c r="B66" s="36">
        <v>11</v>
      </c>
      <c r="C66" s="44">
        <v>0.74350000000000005</v>
      </c>
      <c r="D66" s="44">
        <v>0.74350000000000005</v>
      </c>
      <c r="E66" s="44">
        <v>0.74350000000000005</v>
      </c>
      <c r="F66" s="37">
        <v>0.74350000000000005</v>
      </c>
      <c r="G66" s="37"/>
      <c r="H66" s="37"/>
      <c r="I66" s="37">
        <v>0.74350000000000005</v>
      </c>
      <c r="J66" s="37">
        <v>0.74350000000000005</v>
      </c>
      <c r="K66" s="10"/>
    </row>
    <row r="67" spans="1:11" x14ac:dyDescent="0.2">
      <c r="A67" s="10"/>
      <c r="B67" s="38">
        <v>10</v>
      </c>
      <c r="C67" s="44">
        <v>0.74350000000000005</v>
      </c>
      <c r="D67" s="44">
        <v>0.74350000000000005</v>
      </c>
      <c r="E67" s="44">
        <v>0.74350000000000005</v>
      </c>
      <c r="F67" s="44">
        <v>0.74350000000000005</v>
      </c>
      <c r="G67" s="44"/>
      <c r="H67" s="44"/>
      <c r="I67" s="44">
        <v>0.74350000000000005</v>
      </c>
      <c r="J67" s="44">
        <v>0.74350000000000005</v>
      </c>
      <c r="K67" s="10"/>
    </row>
    <row r="68" spans="1:11" x14ac:dyDescent="0.2">
      <c r="A68" s="10"/>
      <c r="B68" s="38" t="s">
        <v>14</v>
      </c>
      <c r="C68" s="44">
        <v>0.74350000000000005</v>
      </c>
      <c r="D68" s="44">
        <v>0.74350000000000005</v>
      </c>
      <c r="E68" s="44">
        <v>0.74350000000000005</v>
      </c>
      <c r="F68" s="44">
        <v>0.74350000000000005</v>
      </c>
      <c r="G68" s="44"/>
      <c r="H68" s="44"/>
      <c r="I68" s="44">
        <v>0.74350000000000005</v>
      </c>
      <c r="J68" s="44">
        <v>0.74350000000000005</v>
      </c>
      <c r="K68" s="10"/>
    </row>
    <row r="69" spans="1:11" x14ac:dyDescent="0.2">
      <c r="A69" s="10"/>
      <c r="B69" s="39" t="s">
        <v>15</v>
      </c>
      <c r="C69" s="44">
        <v>0.74350000000000005</v>
      </c>
      <c r="D69" s="44">
        <v>0.74350000000000005</v>
      </c>
      <c r="E69" s="44">
        <v>0.74350000000000005</v>
      </c>
      <c r="F69" s="44">
        <v>0.74350000000000005</v>
      </c>
      <c r="G69" s="44"/>
      <c r="H69" s="44"/>
      <c r="I69" s="44">
        <v>0.74350000000000005</v>
      </c>
      <c r="J69" s="44">
        <v>0.74350000000000005</v>
      </c>
      <c r="K69" s="10"/>
    </row>
    <row r="70" spans="1:11" x14ac:dyDescent="0.2">
      <c r="A70" s="10"/>
      <c r="B70" s="45">
        <v>8</v>
      </c>
      <c r="C70" s="41">
        <v>0.88139999999999996</v>
      </c>
      <c r="D70" s="41">
        <v>0.88139999999999996</v>
      </c>
      <c r="E70" s="41">
        <v>0.88139999999999996</v>
      </c>
      <c r="F70" s="41">
        <v>0.88139999999999996</v>
      </c>
      <c r="G70" s="41"/>
      <c r="H70" s="41"/>
      <c r="I70" s="41">
        <v>0.88139999999999996</v>
      </c>
      <c r="J70" s="41">
        <v>0.88139999999999996</v>
      </c>
      <c r="K70" s="10"/>
    </row>
    <row r="71" spans="1:11" x14ac:dyDescent="0.2">
      <c r="A71" s="10"/>
      <c r="B71" s="46">
        <v>7</v>
      </c>
      <c r="C71" s="41">
        <v>0.88139999999999996</v>
      </c>
      <c r="D71" s="41">
        <v>0.88139999999999996</v>
      </c>
      <c r="E71" s="41">
        <v>0.88139999999999996</v>
      </c>
      <c r="F71" s="41">
        <v>0.88139999999999996</v>
      </c>
      <c r="G71" s="41"/>
      <c r="H71" s="41"/>
      <c r="I71" s="41">
        <v>0.88139999999999996</v>
      </c>
      <c r="J71" s="41">
        <v>0.88139999999999996</v>
      </c>
      <c r="K71" s="10"/>
    </row>
    <row r="72" spans="1:11" x14ac:dyDescent="0.2">
      <c r="A72" s="10"/>
      <c r="B72" s="46">
        <v>6</v>
      </c>
      <c r="C72" s="41">
        <v>0.88139999999999996</v>
      </c>
      <c r="D72" s="41">
        <v>0.88139999999999996</v>
      </c>
      <c r="E72" s="41">
        <v>0.88139999999999996</v>
      </c>
      <c r="F72" s="41">
        <v>0.88139999999999996</v>
      </c>
      <c r="G72" s="41"/>
      <c r="H72" s="41"/>
      <c r="I72" s="41">
        <v>0.88139999999999996</v>
      </c>
      <c r="J72" s="41">
        <v>0.88139999999999996</v>
      </c>
      <c r="K72" s="10"/>
    </row>
    <row r="73" spans="1:11" x14ac:dyDescent="0.2">
      <c r="A73" s="10"/>
      <c r="B73" s="47">
        <v>5</v>
      </c>
      <c r="C73" s="41">
        <v>0.88139999999999996</v>
      </c>
      <c r="D73" s="41">
        <v>0.88139999999999996</v>
      </c>
      <c r="E73" s="41">
        <v>0.88139999999999996</v>
      </c>
      <c r="F73" s="41">
        <v>0.88139999999999996</v>
      </c>
      <c r="G73" s="41"/>
      <c r="H73" s="41"/>
      <c r="I73" s="41">
        <v>0.88139999999999996</v>
      </c>
      <c r="J73" s="41">
        <v>0.88139999999999996</v>
      </c>
      <c r="K73" s="10"/>
    </row>
    <row r="74" spans="1:11" x14ac:dyDescent="0.2">
      <c r="A74" s="10"/>
      <c r="B74" s="38">
        <v>4</v>
      </c>
      <c r="C74" s="37">
        <v>0.87429999999999997</v>
      </c>
      <c r="D74" s="37">
        <v>0.87429999999999997</v>
      </c>
      <c r="E74" s="37">
        <v>0.87429999999999997</v>
      </c>
      <c r="F74" s="37">
        <v>0.87429999999999997</v>
      </c>
      <c r="G74" s="37"/>
      <c r="H74" s="37"/>
      <c r="I74" s="37">
        <v>0.87429999999999997</v>
      </c>
      <c r="J74" s="37">
        <v>0.87429999999999997</v>
      </c>
      <c r="K74" s="10"/>
    </row>
    <row r="75" spans="1:11" x14ac:dyDescent="0.2">
      <c r="A75" s="10"/>
      <c r="B75" s="38">
        <v>3</v>
      </c>
      <c r="C75" s="37">
        <v>0.87429999999999997</v>
      </c>
      <c r="D75" s="37">
        <v>0.87429999999999997</v>
      </c>
      <c r="E75" s="37">
        <v>0.87429999999999997</v>
      </c>
      <c r="F75" s="37">
        <v>0.87429999999999997</v>
      </c>
      <c r="G75" s="37"/>
      <c r="H75" s="37"/>
      <c r="I75" s="37">
        <v>0.87429999999999997</v>
      </c>
      <c r="J75" s="37">
        <v>0.87429999999999997</v>
      </c>
      <c r="K75" s="10"/>
    </row>
    <row r="76" spans="1:11" x14ac:dyDescent="0.2">
      <c r="A76" s="10"/>
      <c r="B76" s="38" t="s">
        <v>16</v>
      </c>
      <c r="C76" s="37">
        <v>0.87429999999999997</v>
      </c>
      <c r="D76" s="37">
        <v>0.87429999999999997</v>
      </c>
      <c r="E76" s="37">
        <v>0.87429999999999997</v>
      </c>
      <c r="F76" s="37">
        <v>0.87429999999999997</v>
      </c>
      <c r="G76" s="37"/>
      <c r="H76" s="37"/>
      <c r="I76" s="37">
        <v>0.87429999999999997</v>
      </c>
      <c r="J76" s="37">
        <v>0.87429999999999997</v>
      </c>
      <c r="K76" s="10"/>
    </row>
    <row r="77" spans="1:11" x14ac:dyDescent="0.2">
      <c r="A77" s="10"/>
      <c r="B77" s="38">
        <v>2</v>
      </c>
      <c r="C77" s="37">
        <v>0.87429999999999997</v>
      </c>
      <c r="D77" s="37">
        <v>0.87429999999999997</v>
      </c>
      <c r="E77" s="37">
        <v>0.87429999999999997</v>
      </c>
      <c r="F77" s="37">
        <v>0.87429999999999997</v>
      </c>
      <c r="G77" s="37"/>
      <c r="H77" s="37"/>
      <c r="I77" s="37">
        <v>0.87429999999999997</v>
      </c>
      <c r="J77" s="37">
        <v>0.87429999999999997</v>
      </c>
      <c r="K77" s="10"/>
    </row>
    <row r="78" spans="1:11" x14ac:dyDescent="0.2">
      <c r="A78" s="10"/>
      <c r="B78" s="39">
        <v>1</v>
      </c>
      <c r="C78" s="37"/>
      <c r="D78" s="37">
        <v>0.87429999999999997</v>
      </c>
      <c r="E78" s="37">
        <v>0.87429999999999997</v>
      </c>
      <c r="F78" s="37">
        <v>0.87429999999999997</v>
      </c>
      <c r="G78" s="37"/>
      <c r="H78" s="37"/>
      <c r="I78" s="37">
        <v>0.87429999999999997</v>
      </c>
      <c r="J78" s="37">
        <v>0.87429999999999997</v>
      </c>
      <c r="K78" s="10"/>
    </row>
    <row r="79" spans="1:11" x14ac:dyDescent="0.2">
      <c r="A79" s="10"/>
      <c r="B79" s="10"/>
      <c r="C79" s="10"/>
      <c r="D79" s="10"/>
      <c r="E79" s="10"/>
      <c r="F79" s="10"/>
      <c r="G79" s="10"/>
      <c r="H79" s="10"/>
      <c r="I79" s="10"/>
      <c r="J79" s="10"/>
      <c r="K79" s="10"/>
    </row>
  </sheetData>
  <mergeCells count="9">
    <mergeCell ref="B58:J58"/>
    <mergeCell ref="B11:C11"/>
    <mergeCell ref="B25:C25"/>
    <mergeCell ref="AM25:AN25"/>
    <mergeCell ref="B27:J27"/>
    <mergeCell ref="M27:U27"/>
    <mergeCell ref="W27:AE27"/>
    <mergeCell ref="AH27:AP27"/>
    <mergeCell ref="B49:C49"/>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80"/>
  <sheetViews>
    <sheetView zoomScaleNormal="100" workbookViewId="0">
      <selection activeCell="M13" sqref="M13"/>
    </sheetView>
  </sheetViews>
  <sheetFormatPr baseColWidth="10" defaultColWidth="9.140625" defaultRowHeight="12" x14ac:dyDescent="0.2"/>
  <cols>
    <col min="1" max="1" width="2" style="1" customWidth="1"/>
    <col min="2" max="2" width="17.85546875" style="1" bestFit="1" customWidth="1"/>
    <col min="3" max="3" width="9.28515625" style="1" bestFit="1" customWidth="1"/>
    <col min="4" max="6" width="7" style="1" bestFit="1" customWidth="1"/>
    <col min="7" max="8" width="7.28515625" style="1" bestFit="1" customWidth="1"/>
    <col min="9" max="10" width="7"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10" style="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5" x14ac:dyDescent="0.2">
      <c r="B1" s="71" t="s">
        <v>30</v>
      </c>
      <c r="C1" s="73">
        <v>45117</v>
      </c>
      <c r="D1" s="74" t="s">
        <v>32</v>
      </c>
    </row>
    <row r="2" spans="1:45" x14ac:dyDescent="0.2">
      <c r="C2" s="73">
        <v>45117</v>
      </c>
      <c r="D2" s="71" t="s">
        <v>35</v>
      </c>
      <c r="E2" s="71"/>
      <c r="F2" s="71"/>
      <c r="G2" s="71"/>
      <c r="H2" s="71"/>
      <c r="I2" s="71"/>
      <c r="J2" s="71"/>
      <c r="K2" s="71"/>
      <c r="L2" s="71"/>
      <c r="M2" s="71"/>
      <c r="N2" s="71"/>
      <c r="O2" s="71"/>
      <c r="P2" s="71"/>
    </row>
    <row r="3" spans="1:45" x14ac:dyDescent="0.2">
      <c r="C3" s="73">
        <v>45117</v>
      </c>
      <c r="D3" s="71" t="s">
        <v>33</v>
      </c>
      <c r="E3" s="71"/>
      <c r="F3" s="71"/>
      <c r="G3" s="71"/>
      <c r="H3" s="71"/>
      <c r="I3" s="71"/>
      <c r="J3" s="71"/>
      <c r="K3" s="71"/>
      <c r="L3" s="71"/>
      <c r="M3" s="71"/>
      <c r="N3" s="71"/>
      <c r="O3" s="71"/>
      <c r="P3" s="71"/>
    </row>
    <row r="4" spans="1:45" x14ac:dyDescent="0.2">
      <c r="C4" s="73">
        <v>45287</v>
      </c>
      <c r="D4" s="71" t="s">
        <v>38</v>
      </c>
      <c r="E4" s="71"/>
      <c r="F4" s="71"/>
      <c r="G4" s="71"/>
      <c r="H4" s="71"/>
      <c r="I4" s="71"/>
      <c r="J4" s="71"/>
      <c r="K4" s="71"/>
      <c r="L4" s="71"/>
      <c r="M4" s="71"/>
      <c r="N4" s="71"/>
      <c r="O4" s="71"/>
      <c r="P4" s="71"/>
    </row>
    <row r="5" spans="1:45" x14ac:dyDescent="0.2">
      <c r="C5" s="73">
        <v>45287</v>
      </c>
      <c r="D5" s="71" t="s">
        <v>42</v>
      </c>
      <c r="E5" s="71"/>
      <c r="F5" s="71"/>
      <c r="G5" s="71"/>
      <c r="H5" s="71"/>
      <c r="I5" s="71"/>
      <c r="J5" s="71"/>
      <c r="K5" s="71"/>
      <c r="L5" s="71"/>
      <c r="M5" s="71"/>
      <c r="N5" s="71"/>
      <c r="O5" s="71"/>
      <c r="P5" s="71"/>
    </row>
    <row r="6" spans="1:45" x14ac:dyDescent="0.2">
      <c r="C6" s="73">
        <v>45546</v>
      </c>
      <c r="D6" s="71" t="s">
        <v>49</v>
      </c>
      <c r="E6" s="71"/>
      <c r="F6" s="71"/>
      <c r="G6" s="71"/>
      <c r="H6" s="71"/>
      <c r="I6" s="71"/>
      <c r="J6" s="71"/>
      <c r="K6" s="71"/>
      <c r="L6" s="71"/>
      <c r="M6" s="71"/>
      <c r="N6" s="71"/>
      <c r="O6" s="71"/>
      <c r="P6" s="71"/>
    </row>
    <row r="7" spans="1:45" x14ac:dyDescent="0.2">
      <c r="C7" s="73">
        <v>45825</v>
      </c>
      <c r="D7" s="71" t="s">
        <v>51</v>
      </c>
      <c r="E7" s="71"/>
      <c r="F7" s="71"/>
      <c r="G7" s="71"/>
      <c r="H7" s="71"/>
      <c r="I7" s="71"/>
      <c r="J7" s="71"/>
      <c r="K7" s="71"/>
      <c r="L7" s="71"/>
      <c r="M7" s="71"/>
      <c r="N7" s="71"/>
      <c r="O7" s="71"/>
      <c r="P7" s="71"/>
    </row>
    <row r="9" spans="1:45" x14ac:dyDescent="0.2">
      <c r="A9" s="10"/>
      <c r="B9" s="10"/>
      <c r="C9" s="10"/>
      <c r="D9" s="10"/>
      <c r="E9" s="10"/>
      <c r="F9" s="10"/>
      <c r="G9" s="10"/>
      <c r="H9" s="10"/>
      <c r="I9" s="10"/>
      <c r="J9" s="10"/>
      <c r="K9" s="10"/>
      <c r="AG9" s="50"/>
      <c r="AH9" s="50"/>
      <c r="AI9" s="50"/>
      <c r="AJ9" s="50"/>
      <c r="AK9" s="50"/>
      <c r="AL9" s="50"/>
      <c r="AM9" s="50"/>
      <c r="AN9" s="50"/>
      <c r="AO9" s="50"/>
      <c r="AP9" s="50"/>
      <c r="AQ9" s="50"/>
    </row>
    <row r="10" spans="1:45" x14ac:dyDescent="0.2">
      <c r="A10" s="10"/>
      <c r="B10" s="60" t="s">
        <v>25</v>
      </c>
      <c r="C10" s="60"/>
      <c r="D10" s="10"/>
      <c r="E10" s="10"/>
      <c r="F10" s="10"/>
      <c r="G10" s="10"/>
      <c r="H10" s="10"/>
      <c r="I10" s="10"/>
      <c r="J10" s="10"/>
      <c r="K10" s="10"/>
      <c r="AG10" s="50"/>
      <c r="AH10" s="49" t="s">
        <v>21</v>
      </c>
      <c r="AI10" s="50"/>
      <c r="AJ10" s="50"/>
      <c r="AK10" s="50"/>
      <c r="AL10" s="50"/>
      <c r="AM10" s="50"/>
      <c r="AN10" s="50"/>
      <c r="AO10" s="50"/>
      <c r="AP10" s="50"/>
      <c r="AQ10" s="50"/>
    </row>
    <row r="11" spans="1:45" x14ac:dyDescent="0.2">
      <c r="A11" s="10"/>
      <c r="B11" s="60"/>
      <c r="C11" s="60"/>
      <c r="D11" s="10"/>
      <c r="E11" s="10"/>
      <c r="F11" s="10"/>
      <c r="G11" s="10"/>
      <c r="H11" s="10"/>
      <c r="I11" s="10"/>
      <c r="J11" s="10"/>
      <c r="K11" s="10"/>
      <c r="AG11" s="50"/>
      <c r="AH11" s="49"/>
      <c r="AI11" s="50"/>
      <c r="AJ11" s="50"/>
      <c r="AK11" s="50"/>
      <c r="AL11" s="50"/>
      <c r="AM11" s="50"/>
      <c r="AN11" s="50"/>
      <c r="AO11" s="50"/>
      <c r="AP11" s="50"/>
      <c r="AQ11" s="50"/>
    </row>
    <row r="12" spans="1:45" ht="24" customHeight="1" x14ac:dyDescent="0.2">
      <c r="A12" s="10"/>
      <c r="B12" s="91" t="s">
        <v>26</v>
      </c>
      <c r="C12" s="91"/>
      <c r="D12" s="10"/>
      <c r="E12" s="10"/>
      <c r="F12" s="10"/>
      <c r="G12" s="10"/>
      <c r="H12" s="10"/>
      <c r="I12" s="10"/>
      <c r="J12" s="10"/>
      <c r="K12" s="10"/>
      <c r="AG12" s="50"/>
      <c r="AH12" s="49"/>
      <c r="AI12" s="50"/>
      <c r="AJ12" s="50"/>
      <c r="AK12" s="50"/>
      <c r="AL12" s="50"/>
      <c r="AM12" s="50"/>
      <c r="AN12" s="50"/>
      <c r="AO12" s="50"/>
      <c r="AP12" s="50"/>
      <c r="AQ12" s="50"/>
    </row>
    <row r="13" spans="1:45" x14ac:dyDescent="0.2">
      <c r="A13" s="10"/>
      <c r="B13" s="60"/>
      <c r="C13" s="60"/>
      <c r="D13" s="10"/>
      <c r="E13" s="10"/>
      <c r="F13" s="10"/>
      <c r="G13" s="10"/>
      <c r="H13" s="10"/>
      <c r="I13" s="10"/>
      <c r="J13" s="10"/>
      <c r="K13" s="10"/>
      <c r="AG13" s="50"/>
      <c r="AH13" s="50"/>
      <c r="AI13" s="50"/>
      <c r="AJ13" s="50"/>
      <c r="AK13" s="50"/>
      <c r="AL13" s="50"/>
      <c r="AM13" s="50"/>
      <c r="AN13" s="50"/>
      <c r="AO13" s="50"/>
      <c r="AP13" s="50"/>
      <c r="AQ13" s="50"/>
    </row>
    <row r="14" spans="1:45" ht="36" x14ac:dyDescent="0.2">
      <c r="A14" s="10"/>
      <c r="B14" s="53" t="s">
        <v>22</v>
      </c>
      <c r="C14" s="54" t="s">
        <v>17</v>
      </c>
      <c r="D14" s="10"/>
      <c r="E14" s="10"/>
      <c r="F14" s="10"/>
      <c r="G14" s="10"/>
      <c r="H14" s="10"/>
      <c r="I14" s="10"/>
      <c r="J14" s="10"/>
      <c r="K14" s="10"/>
      <c r="AG14" s="50"/>
      <c r="AH14" s="49"/>
      <c r="AI14" s="49"/>
      <c r="AJ14" s="49"/>
      <c r="AK14" s="49"/>
      <c r="AL14" s="50"/>
      <c r="AM14" s="50"/>
      <c r="AN14" s="50"/>
      <c r="AO14" s="50"/>
      <c r="AP14" s="50"/>
      <c r="AQ14" s="50"/>
    </row>
    <row r="15" spans="1:45" x14ac:dyDescent="0.2">
      <c r="A15" s="10"/>
      <c r="B15" s="4" t="s">
        <v>0</v>
      </c>
      <c r="C15" s="5">
        <v>1</v>
      </c>
      <c r="D15" s="10"/>
      <c r="E15" s="10"/>
      <c r="F15" s="10"/>
      <c r="G15" s="10"/>
      <c r="H15" s="10"/>
      <c r="I15" s="10"/>
      <c r="J15" s="10"/>
      <c r="K15" s="10"/>
      <c r="AG15" s="49"/>
      <c r="AH15" s="49"/>
      <c r="AI15" s="49"/>
      <c r="AJ15" s="49"/>
      <c r="AK15" s="49"/>
      <c r="AL15" s="49"/>
      <c r="AM15" s="49"/>
      <c r="AN15" s="49"/>
      <c r="AO15" s="50"/>
      <c r="AP15" s="50"/>
      <c r="AQ15" s="50"/>
      <c r="AS15" s="51"/>
    </row>
    <row r="16" spans="1:45" x14ac:dyDescent="0.2">
      <c r="A16" s="10"/>
      <c r="B16" s="10"/>
      <c r="C16" s="82"/>
      <c r="D16" s="10"/>
      <c r="E16" s="10"/>
      <c r="F16" s="10"/>
      <c r="G16" s="10"/>
      <c r="H16" s="10"/>
      <c r="I16" s="10"/>
      <c r="J16" s="10"/>
      <c r="K16" s="10"/>
      <c r="AG16" s="49"/>
      <c r="AH16" s="49"/>
      <c r="AI16" s="49"/>
      <c r="AJ16" s="49"/>
      <c r="AK16" s="49"/>
      <c r="AL16" s="49"/>
      <c r="AM16" s="49"/>
      <c r="AN16" s="49"/>
      <c r="AO16" s="50"/>
      <c r="AP16" s="50"/>
      <c r="AQ16" s="50"/>
      <c r="AS16" s="51"/>
    </row>
    <row r="17" spans="1:45" ht="60" x14ac:dyDescent="0.2">
      <c r="A17" s="10"/>
      <c r="B17" s="83" t="s">
        <v>52</v>
      </c>
      <c r="C17" s="54" t="s">
        <v>17</v>
      </c>
      <c r="D17" s="10"/>
      <c r="E17" s="10"/>
      <c r="F17" s="10"/>
      <c r="G17" s="10"/>
      <c r="H17" s="10"/>
      <c r="I17" s="10"/>
      <c r="J17" s="10"/>
      <c r="K17" s="10"/>
      <c r="AG17" s="49"/>
      <c r="AH17" s="49"/>
      <c r="AI17" s="49"/>
      <c r="AJ17" s="49"/>
      <c r="AK17" s="49"/>
      <c r="AL17" s="49"/>
      <c r="AM17" s="49"/>
      <c r="AN17" s="49"/>
      <c r="AO17" s="50"/>
      <c r="AP17" s="50"/>
      <c r="AQ17" s="50"/>
      <c r="AS17" s="51"/>
    </row>
    <row r="18" spans="1:45" x14ac:dyDescent="0.2">
      <c r="A18" s="10"/>
      <c r="B18" s="4" t="s">
        <v>0</v>
      </c>
      <c r="C18" s="5">
        <v>1</v>
      </c>
      <c r="D18" s="10"/>
      <c r="E18" s="10"/>
      <c r="F18" s="10"/>
      <c r="G18" s="10"/>
      <c r="H18" s="10"/>
      <c r="I18" s="10"/>
      <c r="J18" s="10"/>
      <c r="K18" s="10"/>
      <c r="AG18" s="49"/>
      <c r="AH18" s="49"/>
      <c r="AI18" s="49"/>
      <c r="AJ18" s="49"/>
      <c r="AK18" s="49"/>
      <c r="AL18" s="49"/>
      <c r="AM18" s="49"/>
      <c r="AN18" s="49"/>
      <c r="AO18" s="50"/>
      <c r="AP18" s="50"/>
      <c r="AQ18" s="50"/>
      <c r="AS18" s="51"/>
    </row>
    <row r="19" spans="1:45" x14ac:dyDescent="0.2">
      <c r="A19" s="10"/>
      <c r="B19" s="10"/>
      <c r="C19" s="10"/>
      <c r="D19" s="10"/>
      <c r="E19" s="10"/>
      <c r="F19" s="10"/>
      <c r="G19" s="10"/>
      <c r="H19" s="10"/>
      <c r="I19" s="10"/>
      <c r="J19" s="10"/>
      <c r="K19" s="10"/>
      <c r="AG19" s="49"/>
      <c r="AH19" s="49"/>
      <c r="AI19" s="49"/>
      <c r="AJ19" s="49"/>
      <c r="AK19" s="49"/>
      <c r="AL19" s="49"/>
      <c r="AM19" s="49"/>
      <c r="AN19" s="49"/>
      <c r="AO19" s="50"/>
      <c r="AP19" s="50"/>
      <c r="AQ19" s="50"/>
    </row>
    <row r="20" spans="1:45" ht="24" x14ac:dyDescent="0.2">
      <c r="A20" s="10"/>
      <c r="B20" s="53" t="s">
        <v>27</v>
      </c>
      <c r="C20" s="54" t="s">
        <v>17</v>
      </c>
      <c r="D20" s="10"/>
      <c r="E20" s="10"/>
      <c r="F20" s="10"/>
      <c r="G20" s="10"/>
      <c r="H20" s="10"/>
      <c r="I20" s="10"/>
      <c r="J20" s="10"/>
      <c r="K20" s="10"/>
      <c r="AG20" s="49"/>
      <c r="AH20" s="49"/>
      <c r="AI20" s="49"/>
      <c r="AJ20" s="49"/>
      <c r="AK20" s="49"/>
      <c r="AL20" s="49"/>
      <c r="AM20" s="49"/>
      <c r="AN20" s="49"/>
      <c r="AO20" s="50"/>
      <c r="AP20" s="50"/>
      <c r="AQ20" s="50"/>
    </row>
    <row r="21" spans="1:45" ht="12" customHeight="1" x14ac:dyDescent="0.2">
      <c r="A21" s="10"/>
      <c r="B21" s="4" t="s">
        <v>23</v>
      </c>
      <c r="C21" s="48">
        <v>3.0599999999999999E-2</v>
      </c>
      <c r="D21" s="10"/>
      <c r="E21" s="10"/>
      <c r="F21" s="10"/>
      <c r="G21" s="10"/>
      <c r="H21" s="10"/>
      <c r="I21" s="10"/>
      <c r="J21" s="10"/>
      <c r="K21" s="10"/>
      <c r="AG21" s="49"/>
      <c r="AH21" s="49"/>
      <c r="AI21" s="49"/>
      <c r="AJ21" s="49"/>
      <c r="AK21" s="49"/>
      <c r="AL21" s="49"/>
      <c r="AM21" s="49"/>
      <c r="AN21" s="49"/>
      <c r="AO21" s="50"/>
      <c r="AP21" s="50"/>
      <c r="AQ21" s="50"/>
    </row>
    <row r="22" spans="1:45" x14ac:dyDescent="0.2">
      <c r="A22" s="10"/>
      <c r="B22" s="10"/>
      <c r="C22" s="10"/>
      <c r="D22" s="10"/>
      <c r="E22" s="10"/>
      <c r="F22" s="10"/>
      <c r="G22" s="10"/>
      <c r="H22" s="10"/>
      <c r="I22" s="10"/>
      <c r="J22" s="10"/>
      <c r="K22" s="10"/>
      <c r="AG22" s="49"/>
      <c r="AH22" s="49"/>
      <c r="AI22" s="49"/>
      <c r="AJ22" s="49"/>
      <c r="AK22" s="49"/>
      <c r="AL22" s="49"/>
      <c r="AM22" s="49"/>
      <c r="AN22" s="49"/>
      <c r="AO22" s="50"/>
      <c r="AP22" s="50"/>
      <c r="AQ22" s="50"/>
    </row>
    <row r="23" spans="1:45" ht="48" x14ac:dyDescent="0.2">
      <c r="A23" s="10"/>
      <c r="B23" s="53" t="s">
        <v>44</v>
      </c>
      <c r="C23" s="75" t="s">
        <v>17</v>
      </c>
      <c r="D23" s="10"/>
      <c r="E23" s="10"/>
      <c r="F23" s="10"/>
      <c r="G23" s="10"/>
      <c r="H23" s="10"/>
      <c r="I23" s="10"/>
      <c r="J23" s="10"/>
      <c r="K23" s="10"/>
      <c r="AG23" s="49"/>
      <c r="AH23" s="49"/>
      <c r="AI23" s="49"/>
      <c r="AJ23" s="49"/>
      <c r="AK23" s="49"/>
      <c r="AL23" s="49"/>
      <c r="AM23" s="49"/>
      <c r="AN23" s="49"/>
      <c r="AO23" s="50"/>
      <c r="AP23" s="50"/>
      <c r="AQ23" s="50"/>
    </row>
    <row r="24" spans="1:45" x14ac:dyDescent="0.2">
      <c r="A24" s="10"/>
      <c r="B24" s="76" t="s">
        <v>43</v>
      </c>
      <c r="C24" s="35">
        <f>120*C15</f>
        <v>120</v>
      </c>
      <c r="D24" s="10"/>
      <c r="E24" s="10"/>
      <c r="F24" s="10"/>
      <c r="G24" s="10"/>
      <c r="H24" s="10"/>
      <c r="I24" s="10"/>
      <c r="J24" s="10"/>
      <c r="K24" s="10"/>
      <c r="AG24" s="49"/>
      <c r="AH24" s="49"/>
      <c r="AI24" s="49"/>
      <c r="AJ24" s="49"/>
      <c r="AK24" s="49"/>
      <c r="AL24" s="49"/>
      <c r="AM24" s="49"/>
      <c r="AN24" s="49"/>
      <c r="AO24" s="50"/>
      <c r="AP24" s="50"/>
      <c r="AQ24" s="50"/>
    </row>
    <row r="25" spans="1:45" x14ac:dyDescent="0.2">
      <c r="A25" s="10"/>
      <c r="B25" s="10"/>
      <c r="C25" s="10"/>
      <c r="D25" s="10"/>
      <c r="E25" s="10"/>
      <c r="F25" s="10"/>
      <c r="G25" s="10"/>
      <c r="H25" s="10"/>
      <c r="I25" s="10"/>
      <c r="J25" s="10"/>
      <c r="K25" s="10"/>
      <c r="AG25" s="49"/>
      <c r="AH25" s="49"/>
      <c r="AI25" s="49"/>
      <c r="AJ25" s="49"/>
      <c r="AK25" s="49"/>
      <c r="AL25" s="49"/>
      <c r="AM25" s="49"/>
      <c r="AN25" s="49"/>
      <c r="AO25" s="50"/>
      <c r="AP25" s="50"/>
      <c r="AQ25" s="50"/>
    </row>
    <row r="26" spans="1:45" ht="30" customHeight="1" x14ac:dyDescent="0.2">
      <c r="A26" s="10"/>
      <c r="B26" s="91" t="s">
        <v>28</v>
      </c>
      <c r="C26" s="91"/>
      <c r="D26" s="10"/>
      <c r="E26" s="10"/>
      <c r="F26" s="10"/>
      <c r="G26" s="10"/>
      <c r="H26" s="10"/>
      <c r="I26" s="10"/>
      <c r="J26" s="10"/>
      <c r="K26" s="10"/>
      <c r="AG26" s="49"/>
      <c r="AH26" s="77" t="s">
        <v>45</v>
      </c>
      <c r="AI26" s="49"/>
      <c r="AJ26" s="49"/>
      <c r="AK26" s="49"/>
      <c r="AL26" s="49"/>
      <c r="AM26" s="102">
        <f>C24</f>
        <v>120</v>
      </c>
      <c r="AN26" s="103"/>
      <c r="AO26" s="78" t="s">
        <v>46</v>
      </c>
      <c r="AP26" s="56"/>
      <c r="AQ26" s="56"/>
    </row>
    <row r="27" spans="1:45" x14ac:dyDescent="0.2">
      <c r="A27" s="10"/>
      <c r="B27" s="64"/>
      <c r="C27" s="65"/>
      <c r="D27" s="10"/>
      <c r="E27" s="10"/>
      <c r="F27" s="10"/>
      <c r="G27" s="10"/>
      <c r="H27" s="10"/>
      <c r="I27" s="10"/>
      <c r="J27" s="10"/>
      <c r="K27" s="10"/>
      <c r="AG27" s="56"/>
      <c r="AH27" s="56"/>
      <c r="AI27" s="56"/>
      <c r="AJ27" s="56"/>
      <c r="AK27" s="56"/>
      <c r="AL27" s="56"/>
      <c r="AM27" s="56"/>
      <c r="AN27" s="56"/>
      <c r="AO27" s="56"/>
      <c r="AP27" s="56"/>
      <c r="AQ27" s="56"/>
      <c r="AR27" s="51"/>
      <c r="AS27" s="51"/>
    </row>
    <row r="28" spans="1:45" x14ac:dyDescent="0.2">
      <c r="A28" s="10"/>
      <c r="B28" s="88" t="s">
        <v>24</v>
      </c>
      <c r="C28" s="90"/>
      <c r="D28" s="90"/>
      <c r="E28" s="90"/>
      <c r="F28" s="90"/>
      <c r="G28" s="90"/>
      <c r="H28" s="90"/>
      <c r="I28" s="90"/>
      <c r="J28" s="89"/>
      <c r="K28" s="10"/>
      <c r="M28" s="92" t="s">
        <v>34</v>
      </c>
      <c r="N28" s="93"/>
      <c r="O28" s="93"/>
      <c r="P28" s="93"/>
      <c r="Q28" s="93"/>
      <c r="R28" s="93"/>
      <c r="S28" s="93"/>
      <c r="T28" s="93"/>
      <c r="U28" s="94"/>
      <c r="W28" s="92" t="s">
        <v>29</v>
      </c>
      <c r="X28" s="93"/>
      <c r="Y28" s="93"/>
      <c r="Z28" s="93"/>
      <c r="AA28" s="93"/>
      <c r="AB28" s="93"/>
      <c r="AC28" s="93"/>
      <c r="AD28" s="93"/>
      <c r="AE28" s="94"/>
      <c r="AG28" s="56"/>
      <c r="AH28" s="85" t="s">
        <v>19</v>
      </c>
      <c r="AI28" s="86"/>
      <c r="AJ28" s="86"/>
      <c r="AK28" s="86"/>
      <c r="AL28" s="86"/>
      <c r="AM28" s="86"/>
      <c r="AN28" s="86"/>
      <c r="AO28" s="86"/>
      <c r="AP28" s="87"/>
      <c r="AQ28" s="56"/>
      <c r="AR28" s="51"/>
      <c r="AS28" s="51"/>
    </row>
    <row r="29" spans="1:45" x14ac:dyDescent="0.2">
      <c r="A29" s="10"/>
      <c r="B29" s="29" t="s">
        <v>3</v>
      </c>
      <c r="C29" s="57" t="s">
        <v>4</v>
      </c>
      <c r="D29" s="58" t="s">
        <v>5</v>
      </c>
      <c r="E29" s="57" t="s">
        <v>6</v>
      </c>
      <c r="F29" s="58" t="s">
        <v>7</v>
      </c>
      <c r="G29" s="58" t="s">
        <v>8</v>
      </c>
      <c r="H29" s="58" t="s">
        <v>9</v>
      </c>
      <c r="I29" s="57" t="s">
        <v>10</v>
      </c>
      <c r="J29" s="59" t="s">
        <v>11</v>
      </c>
      <c r="K29" s="10"/>
      <c r="M29" s="11" t="s">
        <v>3</v>
      </c>
      <c r="N29" s="12" t="s">
        <v>4</v>
      </c>
      <c r="O29" s="13" t="s">
        <v>5</v>
      </c>
      <c r="P29" s="12" t="s">
        <v>6</v>
      </c>
      <c r="Q29" s="13" t="s">
        <v>7</v>
      </c>
      <c r="R29" s="13" t="s">
        <v>8</v>
      </c>
      <c r="S29" s="13" t="s">
        <v>9</v>
      </c>
      <c r="T29" s="12" t="s">
        <v>10</v>
      </c>
      <c r="U29" s="14" t="s">
        <v>11</v>
      </c>
      <c r="W29" s="11" t="s">
        <v>3</v>
      </c>
      <c r="X29" s="12" t="s">
        <v>4</v>
      </c>
      <c r="Y29" s="13" t="s">
        <v>5</v>
      </c>
      <c r="Z29" s="12" t="s">
        <v>6</v>
      </c>
      <c r="AA29" s="13" t="s">
        <v>7</v>
      </c>
      <c r="AB29" s="13" t="s">
        <v>8</v>
      </c>
      <c r="AC29" s="13" t="s">
        <v>9</v>
      </c>
      <c r="AD29" s="12" t="s">
        <v>10</v>
      </c>
      <c r="AE29" s="14" t="s">
        <v>11</v>
      </c>
      <c r="AG29" s="56"/>
      <c r="AH29" s="11" t="s">
        <v>3</v>
      </c>
      <c r="AI29" s="12" t="s">
        <v>4</v>
      </c>
      <c r="AJ29" s="13" t="s">
        <v>5</v>
      </c>
      <c r="AK29" s="12" t="s">
        <v>6</v>
      </c>
      <c r="AL29" s="13" t="s">
        <v>7</v>
      </c>
      <c r="AM29" s="13" t="s">
        <v>8</v>
      </c>
      <c r="AN29" s="13" t="s">
        <v>9</v>
      </c>
      <c r="AO29" s="12" t="s">
        <v>10</v>
      </c>
      <c r="AP29" s="14" t="s">
        <v>11</v>
      </c>
      <c r="AQ29" s="56"/>
      <c r="AR29" s="51"/>
      <c r="AS29" s="51"/>
    </row>
    <row r="30" spans="1:45" x14ac:dyDescent="0.2">
      <c r="A30" s="10"/>
      <c r="B30" s="15" t="s">
        <v>12</v>
      </c>
      <c r="C30" s="16">
        <v>6122.63</v>
      </c>
      <c r="D30" s="17">
        <v>6795.9</v>
      </c>
      <c r="E30" s="16">
        <v>7434.88</v>
      </c>
      <c r="F30" s="18">
        <v>7853.95</v>
      </c>
      <c r="G30" s="19"/>
      <c r="H30" s="19"/>
      <c r="I30" s="20">
        <v>7957.04</v>
      </c>
      <c r="J30" s="20"/>
      <c r="K30" s="10"/>
      <c r="M30" s="15" t="s">
        <v>12</v>
      </c>
      <c r="N30" s="21">
        <f t="shared" ref="N30:U48" si="0">C30*$C$15</f>
        <v>6122.63</v>
      </c>
      <c r="O30" s="21">
        <f t="shared" si="0"/>
        <v>6795.9</v>
      </c>
      <c r="P30" s="21">
        <f t="shared" si="0"/>
        <v>7434.88</v>
      </c>
      <c r="Q30" s="21">
        <f t="shared" si="0"/>
        <v>7853.95</v>
      </c>
      <c r="R30" s="21">
        <f t="shared" si="0"/>
        <v>0</v>
      </c>
      <c r="S30" s="21">
        <f t="shared" si="0"/>
        <v>0</v>
      </c>
      <c r="T30" s="21">
        <f t="shared" si="0"/>
        <v>7957.04</v>
      </c>
      <c r="U30" s="21">
        <f t="shared" si="0"/>
        <v>0</v>
      </c>
      <c r="W30" s="15" t="s">
        <v>12</v>
      </c>
      <c r="X30" s="22">
        <f>IF(N30&gt;$B$56,$C$57,IF(N30&gt;$B$55,$C$56,IF(N30&gt;$B$54,$C$55,IF(N30&gt;$B$53,$C$54,IF(N30&gt;$B$52,$C$53,IF(N30&gt;0,$C$52,0))))))</f>
        <v>0.17699999999999999</v>
      </c>
      <c r="Y30" s="22">
        <f t="shared" ref="Y30:AE45" si="1">IF(O30&gt;$B$56,$C$57,IF(O30&gt;$B$55,$C$56,IF(O30&gt;$B$54,$C$55,IF(O30&gt;$B$53,$C$54,IF(O30&gt;$B$52,$C$53,IF(O30&gt;0,$C$52,0))))))</f>
        <v>0.17699999999999999</v>
      </c>
      <c r="Z30" s="22">
        <f t="shared" si="1"/>
        <v>0.17699999999999999</v>
      </c>
      <c r="AA30" s="22">
        <f t="shared" si="1"/>
        <v>1315.06</v>
      </c>
      <c r="AB30" s="22">
        <f t="shared" si="1"/>
        <v>0</v>
      </c>
      <c r="AC30" s="22">
        <f t="shared" si="1"/>
        <v>0</v>
      </c>
      <c r="AD30" s="22">
        <f t="shared" si="1"/>
        <v>1315.06</v>
      </c>
      <c r="AE30" s="22">
        <f t="shared" si="1"/>
        <v>0</v>
      </c>
      <c r="AG30" s="56"/>
      <c r="AH30" s="15" t="s">
        <v>12</v>
      </c>
      <c r="AI30" s="21">
        <f>(IF(X30&lt;1, (12*C30+C30*C61)* (1+$C$21+X30)*$C$15*$C$18/12, (( 12*C30+C30*C61)* (1+$C$21)+12*X30)*$C$15*$C$18/12))+$C$24</f>
        <v>7714.1185465413664</v>
      </c>
      <c r="AJ30" s="21">
        <f t="shared" ref="AJ30:AP45" si="2">(IF(Y30&lt;1, (12*D30+D30*D61)* (1+$C$21+Y30)*$C$15*$C$18/12, (( 12*D30+D30*D61)* (1+$C$21)+12*Y30)*$C$15*$C$18/12))+$C$24</f>
        <v>8549.1995809709988</v>
      </c>
      <c r="AK30" s="21">
        <f t="shared" si="2"/>
        <v>9341.7494931605343</v>
      </c>
      <c r="AL30" s="21">
        <f t="shared" si="2"/>
        <v>9748.7633339175827</v>
      </c>
      <c r="AM30" s="21"/>
      <c r="AN30" s="21"/>
      <c r="AO30" s="21">
        <f t="shared" si="2"/>
        <v>9857.8880007022653</v>
      </c>
      <c r="AP30" s="21"/>
      <c r="AQ30" s="56"/>
      <c r="AR30" s="51"/>
      <c r="AS30" s="51"/>
    </row>
    <row r="31" spans="1:45" x14ac:dyDescent="0.2">
      <c r="A31" s="10"/>
      <c r="B31" s="15">
        <v>15</v>
      </c>
      <c r="C31" s="16">
        <v>5017.3100000000004</v>
      </c>
      <c r="D31" s="17">
        <v>5394.35</v>
      </c>
      <c r="E31" s="16">
        <v>5593.59</v>
      </c>
      <c r="F31" s="16">
        <v>6301.27</v>
      </c>
      <c r="G31" s="20"/>
      <c r="H31" s="20"/>
      <c r="I31" s="20">
        <v>6837.15</v>
      </c>
      <c r="J31" s="20">
        <v>7042.26</v>
      </c>
      <c r="K31" s="10"/>
      <c r="M31" s="15">
        <v>15</v>
      </c>
      <c r="N31" s="23">
        <f t="shared" si="0"/>
        <v>5017.3100000000004</v>
      </c>
      <c r="O31" s="23">
        <f t="shared" si="0"/>
        <v>5394.35</v>
      </c>
      <c r="P31" s="23">
        <f t="shared" si="0"/>
        <v>5593.59</v>
      </c>
      <c r="Q31" s="23">
        <f t="shared" si="0"/>
        <v>6301.27</v>
      </c>
      <c r="R31" s="23">
        <f t="shared" si="0"/>
        <v>0</v>
      </c>
      <c r="S31" s="23">
        <f t="shared" si="0"/>
        <v>0</v>
      </c>
      <c r="T31" s="23">
        <f t="shared" si="0"/>
        <v>6837.15</v>
      </c>
      <c r="U31" s="23">
        <f t="shared" si="0"/>
        <v>7042.26</v>
      </c>
      <c r="W31" s="15">
        <v>15</v>
      </c>
      <c r="X31" s="22">
        <f t="shared" ref="X31:AE48" si="3">IF(N31&gt;$B$56,$C$57,IF(N31&gt;$B$55,$C$56,IF(N31&gt;$B$54,$C$55,IF(N31&gt;$B$53,$C$54,IF(N31&gt;$B$52,$C$53,IF(N31&gt;0,$C$52,0))))))</f>
        <v>0.20499999999999999</v>
      </c>
      <c r="Y31" s="22">
        <f t="shared" si="1"/>
        <v>0.17699999999999999</v>
      </c>
      <c r="Z31" s="22">
        <f t="shared" si="1"/>
        <v>0.17699999999999999</v>
      </c>
      <c r="AA31" s="22">
        <f t="shared" si="1"/>
        <v>0.17699999999999999</v>
      </c>
      <c r="AB31" s="22">
        <f t="shared" si="1"/>
        <v>0</v>
      </c>
      <c r="AC31" s="22">
        <f t="shared" si="1"/>
        <v>0</v>
      </c>
      <c r="AD31" s="22">
        <f t="shared" si="1"/>
        <v>0.17699999999999999</v>
      </c>
      <c r="AE31" s="22">
        <f t="shared" si="1"/>
        <v>0.17699999999999999</v>
      </c>
      <c r="AG31" s="56"/>
      <c r="AH31" s="15">
        <v>15</v>
      </c>
      <c r="AI31" s="21">
        <f t="shared" ref="AI31:AI47" si="4">(IF(X31&lt;1, (12*C31+C31*C62)* (1+$C$21+X31)*$C$15*$C$18/12, (( 12*C31+C31*C62)* (1+$C$21)+12*X31)*$C$15*$C$18/12))+$C$24</f>
        <v>6487.4433187642326</v>
      </c>
      <c r="AJ31" s="21">
        <f t="shared" si="2"/>
        <v>6810.8066274681669</v>
      </c>
      <c r="AK31" s="21">
        <f t="shared" si="2"/>
        <v>7057.9311767570989</v>
      </c>
      <c r="AL31" s="21">
        <f t="shared" si="2"/>
        <v>7935.6921737496332</v>
      </c>
      <c r="AM31" s="21"/>
      <c r="AN31" s="21"/>
      <c r="AO31" s="21">
        <f t="shared" si="2"/>
        <v>8600.3634419334994</v>
      </c>
      <c r="AP31" s="21">
        <f t="shared" si="2"/>
        <v>8854.768763679398</v>
      </c>
      <c r="AQ31" s="56"/>
      <c r="AR31" s="51"/>
      <c r="AS31" s="51"/>
    </row>
    <row r="32" spans="1:45" x14ac:dyDescent="0.2">
      <c r="A32" s="10"/>
      <c r="B32" s="15">
        <v>14</v>
      </c>
      <c r="C32" s="16">
        <v>4542.6400000000003</v>
      </c>
      <c r="D32" s="17">
        <v>4885.93</v>
      </c>
      <c r="E32" s="16">
        <v>5167.63</v>
      </c>
      <c r="F32" s="16">
        <v>5593.59</v>
      </c>
      <c r="G32" s="20"/>
      <c r="H32" s="20"/>
      <c r="I32" s="20">
        <v>6246.27</v>
      </c>
      <c r="J32" s="20">
        <v>6433.67</v>
      </c>
      <c r="K32" s="10"/>
      <c r="M32" s="15">
        <v>14</v>
      </c>
      <c r="N32" s="23">
        <f t="shared" si="0"/>
        <v>4542.6400000000003</v>
      </c>
      <c r="O32" s="23">
        <f t="shared" si="0"/>
        <v>4885.93</v>
      </c>
      <c r="P32" s="23">
        <f t="shared" si="0"/>
        <v>5167.63</v>
      </c>
      <c r="Q32" s="23">
        <f t="shared" si="0"/>
        <v>5593.59</v>
      </c>
      <c r="R32" s="23">
        <f t="shared" si="0"/>
        <v>0</v>
      </c>
      <c r="S32" s="23">
        <f t="shared" si="0"/>
        <v>0</v>
      </c>
      <c r="T32" s="23">
        <f t="shared" si="0"/>
        <v>6246.27</v>
      </c>
      <c r="U32" s="23">
        <f t="shared" si="0"/>
        <v>6433.67</v>
      </c>
      <c r="W32" s="15">
        <v>14</v>
      </c>
      <c r="X32" s="22">
        <f t="shared" si="3"/>
        <v>0.20499999999999999</v>
      </c>
      <c r="Y32" s="22">
        <f t="shared" si="1"/>
        <v>0.20499999999999999</v>
      </c>
      <c r="Z32" s="22">
        <f t="shared" si="1"/>
        <v>0.20499999999999999</v>
      </c>
      <c r="AA32" s="22">
        <f t="shared" si="1"/>
        <v>0.17699999999999999</v>
      </c>
      <c r="AB32" s="22">
        <f t="shared" si="1"/>
        <v>0</v>
      </c>
      <c r="AC32" s="22">
        <f t="shared" si="1"/>
        <v>0</v>
      </c>
      <c r="AD32" s="22">
        <f t="shared" si="1"/>
        <v>0.17699999999999999</v>
      </c>
      <c r="AE32" s="22">
        <f t="shared" si="1"/>
        <v>0.17699999999999999</v>
      </c>
      <c r="AG32" s="56"/>
      <c r="AH32" s="15">
        <v>14</v>
      </c>
      <c r="AI32" s="21">
        <f t="shared" si="4"/>
        <v>5885.0419682162674</v>
      </c>
      <c r="AJ32" s="21">
        <f t="shared" si="2"/>
        <v>6320.7096102193673</v>
      </c>
      <c r="AK32" s="21">
        <f t="shared" si="2"/>
        <v>6678.213687682367</v>
      </c>
      <c r="AL32" s="21">
        <f t="shared" si="2"/>
        <v>7057.9311767570989</v>
      </c>
      <c r="AM32" s="21"/>
      <c r="AN32" s="21"/>
      <c r="AO32" s="21">
        <f t="shared" si="2"/>
        <v>7867.4736924663002</v>
      </c>
      <c r="AP32" s="21">
        <f t="shared" si="2"/>
        <v>8099.9126632389671</v>
      </c>
      <c r="AQ32" s="56"/>
      <c r="AR32" s="51"/>
      <c r="AS32" s="51"/>
    </row>
    <row r="33" spans="1:45" x14ac:dyDescent="0.2">
      <c r="A33" s="10"/>
      <c r="B33" s="15" t="s">
        <v>13</v>
      </c>
      <c r="C33" s="16"/>
      <c r="D33" s="17">
        <v>4508.07</v>
      </c>
      <c r="E33" s="16">
        <v>4748.54</v>
      </c>
      <c r="F33" s="16"/>
      <c r="G33" s="20">
        <v>5167.63</v>
      </c>
      <c r="H33" s="20">
        <v>5593.59</v>
      </c>
      <c r="I33" s="20">
        <v>6246.27</v>
      </c>
      <c r="J33" s="20">
        <v>6433.67</v>
      </c>
      <c r="K33" s="10"/>
      <c r="M33" s="15" t="s">
        <v>13</v>
      </c>
      <c r="N33" s="23">
        <f t="shared" si="0"/>
        <v>0</v>
      </c>
      <c r="O33" s="23">
        <f t="shared" si="0"/>
        <v>4508.07</v>
      </c>
      <c r="P33" s="23">
        <f t="shared" si="0"/>
        <v>4748.54</v>
      </c>
      <c r="Q33" s="23">
        <f t="shared" si="0"/>
        <v>0</v>
      </c>
      <c r="R33" s="23">
        <f t="shared" si="0"/>
        <v>5167.63</v>
      </c>
      <c r="S33" s="23">
        <f t="shared" si="0"/>
        <v>5593.59</v>
      </c>
      <c r="T33" s="23">
        <f t="shared" si="0"/>
        <v>6246.27</v>
      </c>
      <c r="U33" s="23">
        <f t="shared" si="0"/>
        <v>6433.67</v>
      </c>
      <c r="W33" s="15" t="s">
        <v>13</v>
      </c>
      <c r="X33" s="22">
        <f t="shared" si="3"/>
        <v>0</v>
      </c>
      <c r="Y33" s="22">
        <f t="shared" si="1"/>
        <v>0.20499999999999999</v>
      </c>
      <c r="Z33" s="22">
        <f t="shared" si="1"/>
        <v>0.20499999999999999</v>
      </c>
      <c r="AA33" s="22">
        <f t="shared" si="1"/>
        <v>0</v>
      </c>
      <c r="AB33" s="22">
        <f t="shared" si="1"/>
        <v>0.20499999999999999</v>
      </c>
      <c r="AC33" s="22">
        <f t="shared" si="1"/>
        <v>0.17699999999999999</v>
      </c>
      <c r="AD33" s="22">
        <f t="shared" si="1"/>
        <v>0.17699999999999999</v>
      </c>
      <c r="AE33" s="22">
        <f t="shared" si="1"/>
        <v>0.17699999999999999</v>
      </c>
      <c r="AG33" s="56"/>
      <c r="AH33" s="15" t="s">
        <v>13</v>
      </c>
      <c r="AI33" s="21"/>
      <c r="AJ33" s="21">
        <f t="shared" si="2"/>
        <v>5905.8761752827004</v>
      </c>
      <c r="AK33" s="21">
        <f t="shared" si="2"/>
        <v>6214.5070625293993</v>
      </c>
      <c r="AL33" s="21"/>
      <c r="AM33" s="21">
        <f t="shared" si="2"/>
        <v>6678.213687682367</v>
      </c>
      <c r="AN33" s="21">
        <f t="shared" si="2"/>
        <v>7057.9311767570989</v>
      </c>
      <c r="AO33" s="21">
        <f t="shared" si="2"/>
        <v>7867.4736924663002</v>
      </c>
      <c r="AP33" s="21">
        <f t="shared" si="2"/>
        <v>8099.9126632389671</v>
      </c>
      <c r="AQ33" s="56"/>
      <c r="AR33" s="51"/>
      <c r="AS33" s="51"/>
    </row>
    <row r="34" spans="1:45" s="27" customFormat="1" x14ac:dyDescent="0.2">
      <c r="A34" s="10"/>
      <c r="B34" s="24">
        <v>13</v>
      </c>
      <c r="C34" s="23">
        <v>4188.38</v>
      </c>
      <c r="D34" s="25">
        <v>4508.07</v>
      </c>
      <c r="E34" s="23">
        <v>4748.54</v>
      </c>
      <c r="F34" s="23">
        <v>5215.72</v>
      </c>
      <c r="G34" s="26"/>
      <c r="H34" s="26"/>
      <c r="I34" s="26">
        <v>5861.53</v>
      </c>
      <c r="J34" s="26">
        <v>6037.38</v>
      </c>
      <c r="K34" s="10"/>
      <c r="M34" s="24">
        <v>13</v>
      </c>
      <c r="N34" s="23">
        <f t="shared" si="0"/>
        <v>4188.38</v>
      </c>
      <c r="O34" s="23">
        <f t="shared" si="0"/>
        <v>4508.07</v>
      </c>
      <c r="P34" s="23">
        <f t="shared" si="0"/>
        <v>4748.54</v>
      </c>
      <c r="Q34" s="23">
        <f t="shared" si="0"/>
        <v>5215.72</v>
      </c>
      <c r="R34" s="23">
        <f t="shared" si="0"/>
        <v>0</v>
      </c>
      <c r="S34" s="23">
        <f t="shared" si="0"/>
        <v>0</v>
      </c>
      <c r="T34" s="23">
        <f t="shared" si="0"/>
        <v>5861.53</v>
      </c>
      <c r="U34" s="23">
        <f t="shared" si="0"/>
        <v>6037.38</v>
      </c>
      <c r="W34" s="24">
        <v>13</v>
      </c>
      <c r="X34" s="22">
        <f t="shared" si="3"/>
        <v>0.20499999999999999</v>
      </c>
      <c r="Y34" s="22">
        <f t="shared" si="1"/>
        <v>0.20499999999999999</v>
      </c>
      <c r="Z34" s="22">
        <f t="shared" si="1"/>
        <v>0.20499999999999999</v>
      </c>
      <c r="AA34" s="22">
        <f t="shared" si="1"/>
        <v>0.17699999999999999</v>
      </c>
      <c r="AB34" s="22">
        <f t="shared" si="1"/>
        <v>0</v>
      </c>
      <c r="AC34" s="22">
        <f t="shared" si="1"/>
        <v>0</v>
      </c>
      <c r="AD34" s="22">
        <f t="shared" si="1"/>
        <v>0.17699999999999999</v>
      </c>
      <c r="AE34" s="22">
        <f t="shared" si="1"/>
        <v>0.17699999999999999</v>
      </c>
      <c r="AG34" s="56"/>
      <c r="AH34" s="24">
        <v>13</v>
      </c>
      <c r="AI34" s="21">
        <f t="shared" si="4"/>
        <v>5495.5704891517998</v>
      </c>
      <c r="AJ34" s="21">
        <f t="shared" si="2"/>
        <v>5905.8761752827004</v>
      </c>
      <c r="AK34" s="21">
        <f t="shared" si="2"/>
        <v>6214.5070625293993</v>
      </c>
      <c r="AL34" s="21">
        <f t="shared" si="2"/>
        <v>6662.4130189532007</v>
      </c>
      <c r="AM34" s="21"/>
      <c r="AN34" s="21"/>
      <c r="AO34" s="21">
        <f t="shared" si="2"/>
        <v>7472.4940339943014</v>
      </c>
      <c r="AP34" s="21">
        <f t="shared" si="2"/>
        <v>7693.0739979077989</v>
      </c>
      <c r="AQ34" s="56"/>
      <c r="AR34" s="52"/>
      <c r="AS34" s="52"/>
    </row>
    <row r="35" spans="1:45" x14ac:dyDescent="0.2">
      <c r="A35" s="10"/>
      <c r="B35" s="15">
        <v>12</v>
      </c>
      <c r="C35" s="16">
        <v>3774.86</v>
      </c>
      <c r="D35" s="17">
        <v>4040.88</v>
      </c>
      <c r="E35" s="16">
        <v>4604.26</v>
      </c>
      <c r="F35" s="16">
        <v>5098.93</v>
      </c>
      <c r="G35" s="20"/>
      <c r="H35" s="20"/>
      <c r="I35" s="20">
        <v>5737.87</v>
      </c>
      <c r="J35" s="20">
        <v>5910</v>
      </c>
      <c r="K35" s="10"/>
      <c r="M35" s="15">
        <v>12</v>
      </c>
      <c r="N35" s="23">
        <f t="shared" si="0"/>
        <v>3774.86</v>
      </c>
      <c r="O35" s="23">
        <f t="shared" si="0"/>
        <v>4040.88</v>
      </c>
      <c r="P35" s="23">
        <f t="shared" si="0"/>
        <v>4604.26</v>
      </c>
      <c r="Q35" s="23">
        <f t="shared" si="0"/>
        <v>5098.93</v>
      </c>
      <c r="R35" s="23">
        <f t="shared" si="0"/>
        <v>0</v>
      </c>
      <c r="S35" s="23">
        <f t="shared" si="0"/>
        <v>0</v>
      </c>
      <c r="T35" s="23">
        <f t="shared" si="0"/>
        <v>5737.87</v>
      </c>
      <c r="U35" s="23">
        <f t="shared" si="0"/>
        <v>5910</v>
      </c>
      <c r="W35" s="15">
        <v>12</v>
      </c>
      <c r="X35" s="22">
        <f t="shared" si="3"/>
        <v>0.20499999999999999</v>
      </c>
      <c r="Y35" s="22">
        <f t="shared" si="1"/>
        <v>0.20499999999999999</v>
      </c>
      <c r="Z35" s="22">
        <f t="shared" si="1"/>
        <v>0.20499999999999999</v>
      </c>
      <c r="AA35" s="22">
        <f t="shared" si="1"/>
        <v>0.20499999999999999</v>
      </c>
      <c r="AB35" s="22">
        <f t="shared" si="1"/>
        <v>0</v>
      </c>
      <c r="AC35" s="22">
        <f t="shared" si="1"/>
        <v>0</v>
      </c>
      <c r="AD35" s="22">
        <f t="shared" si="1"/>
        <v>0.17699999999999999</v>
      </c>
      <c r="AE35" s="22">
        <f t="shared" si="1"/>
        <v>0.17699999999999999</v>
      </c>
      <c r="AG35" s="56"/>
      <c r="AH35" s="15">
        <v>12</v>
      </c>
      <c r="AI35" s="21">
        <f t="shared" si="4"/>
        <v>4964.8388199445999</v>
      </c>
      <c r="AJ35" s="21">
        <f t="shared" si="2"/>
        <v>5306.2618191767997</v>
      </c>
      <c r="AK35" s="21">
        <f t="shared" si="2"/>
        <v>6029.3310970786006</v>
      </c>
      <c r="AL35" s="21">
        <f t="shared" si="2"/>
        <v>6664.2146209872999</v>
      </c>
      <c r="AM35" s="21"/>
      <c r="AN35" s="21"/>
      <c r="AO35" s="21">
        <f t="shared" si="2"/>
        <v>7317.3793434197005</v>
      </c>
      <c r="AP35" s="21">
        <f t="shared" si="2"/>
        <v>7533.2930721000002</v>
      </c>
      <c r="AQ35" s="56"/>
      <c r="AR35" s="51"/>
      <c r="AS35" s="51"/>
    </row>
    <row r="36" spans="1:45" x14ac:dyDescent="0.2">
      <c r="A36" s="10"/>
      <c r="B36" s="15">
        <v>11</v>
      </c>
      <c r="C36" s="16">
        <v>3652.64</v>
      </c>
      <c r="D36" s="17">
        <v>3898.38</v>
      </c>
      <c r="E36" s="16">
        <v>4178.29</v>
      </c>
      <c r="F36" s="16">
        <v>4604.26</v>
      </c>
      <c r="G36" s="20"/>
      <c r="H36" s="20"/>
      <c r="I36" s="20">
        <v>5222.6000000000004</v>
      </c>
      <c r="J36" s="20">
        <v>5379.28</v>
      </c>
      <c r="K36" s="10"/>
      <c r="M36" s="15">
        <v>11</v>
      </c>
      <c r="N36" s="23">
        <f t="shared" si="0"/>
        <v>3652.64</v>
      </c>
      <c r="O36" s="23">
        <f t="shared" si="0"/>
        <v>3898.38</v>
      </c>
      <c r="P36" s="23">
        <f t="shared" si="0"/>
        <v>4178.29</v>
      </c>
      <c r="Q36" s="23">
        <f t="shared" si="0"/>
        <v>4604.26</v>
      </c>
      <c r="R36" s="23">
        <f t="shared" si="0"/>
        <v>0</v>
      </c>
      <c r="S36" s="23">
        <f t="shared" si="0"/>
        <v>0</v>
      </c>
      <c r="T36" s="23">
        <f t="shared" si="0"/>
        <v>5222.6000000000004</v>
      </c>
      <c r="U36" s="23">
        <f t="shared" si="0"/>
        <v>5379.28</v>
      </c>
      <c r="W36" s="15">
        <v>11</v>
      </c>
      <c r="X36" s="22">
        <f t="shared" si="3"/>
        <v>0.20499999999999999</v>
      </c>
      <c r="Y36" s="22">
        <f t="shared" si="1"/>
        <v>0.20499999999999999</v>
      </c>
      <c r="Z36" s="22">
        <f t="shared" si="1"/>
        <v>0.20499999999999999</v>
      </c>
      <c r="AA36" s="22">
        <f t="shared" si="1"/>
        <v>0.20499999999999999</v>
      </c>
      <c r="AB36" s="22">
        <f t="shared" si="1"/>
        <v>0</v>
      </c>
      <c r="AC36" s="22">
        <f t="shared" si="1"/>
        <v>0</v>
      </c>
      <c r="AD36" s="22">
        <f t="shared" si="1"/>
        <v>0.17699999999999999</v>
      </c>
      <c r="AE36" s="22">
        <f t="shared" si="1"/>
        <v>0.17699999999999999</v>
      </c>
      <c r="AG36" s="56"/>
      <c r="AH36" s="15">
        <v>11</v>
      </c>
      <c r="AI36" s="21">
        <f t="shared" si="4"/>
        <v>4912.8324569253336</v>
      </c>
      <c r="AJ36" s="21">
        <f t="shared" si="2"/>
        <v>5235.281602738999</v>
      </c>
      <c r="AK36" s="21">
        <f t="shared" si="2"/>
        <v>5602.567109391166</v>
      </c>
      <c r="AL36" s="21">
        <f t="shared" si="2"/>
        <v>6161.506080019667</v>
      </c>
      <c r="AM36" s="21"/>
      <c r="AN36" s="21"/>
      <c r="AO36" s="21">
        <f t="shared" si="2"/>
        <v>6817.5713052966667</v>
      </c>
      <c r="AP36" s="21">
        <f t="shared" si="2"/>
        <v>7018.5010092973343</v>
      </c>
      <c r="AQ36" s="56"/>
      <c r="AR36" s="51"/>
      <c r="AS36" s="51"/>
    </row>
    <row r="37" spans="1:45" x14ac:dyDescent="0.2">
      <c r="A37" s="10"/>
      <c r="B37" s="15">
        <v>10</v>
      </c>
      <c r="C37" s="16">
        <v>3523.62</v>
      </c>
      <c r="D37" s="17">
        <v>3764.77</v>
      </c>
      <c r="E37" s="16">
        <v>4040.88</v>
      </c>
      <c r="F37" s="16">
        <v>4322.55</v>
      </c>
      <c r="G37" s="20"/>
      <c r="H37" s="20"/>
      <c r="I37" s="20">
        <v>4858.4799999999996</v>
      </c>
      <c r="J37" s="20">
        <v>5004.24</v>
      </c>
      <c r="K37" s="10"/>
      <c r="M37" s="15">
        <v>10</v>
      </c>
      <c r="N37" s="23">
        <f t="shared" si="0"/>
        <v>3523.62</v>
      </c>
      <c r="O37" s="23">
        <f t="shared" si="0"/>
        <v>3764.77</v>
      </c>
      <c r="P37" s="23">
        <f t="shared" si="0"/>
        <v>4040.88</v>
      </c>
      <c r="Q37" s="23">
        <f t="shared" si="0"/>
        <v>4322.55</v>
      </c>
      <c r="R37" s="23">
        <f t="shared" si="0"/>
        <v>0</v>
      </c>
      <c r="S37" s="23">
        <f t="shared" si="0"/>
        <v>0</v>
      </c>
      <c r="T37" s="23">
        <f t="shared" si="0"/>
        <v>4858.4799999999996</v>
      </c>
      <c r="U37" s="23">
        <f t="shared" si="0"/>
        <v>5004.24</v>
      </c>
      <c r="W37" s="15">
        <v>10</v>
      </c>
      <c r="X37" s="22">
        <f t="shared" si="3"/>
        <v>0.20499999999999999</v>
      </c>
      <c r="Y37" s="22">
        <f t="shared" si="1"/>
        <v>0.20499999999999999</v>
      </c>
      <c r="Z37" s="22">
        <f t="shared" si="1"/>
        <v>0.20499999999999999</v>
      </c>
      <c r="AA37" s="22">
        <f t="shared" si="1"/>
        <v>0.20499999999999999</v>
      </c>
      <c r="AB37" s="22">
        <f t="shared" si="1"/>
        <v>0</v>
      </c>
      <c r="AC37" s="22">
        <f t="shared" si="1"/>
        <v>0</v>
      </c>
      <c r="AD37" s="22">
        <f t="shared" si="1"/>
        <v>0.20499999999999999</v>
      </c>
      <c r="AE37" s="22">
        <f t="shared" si="1"/>
        <v>0.20499999999999999</v>
      </c>
      <c r="AG37" s="56"/>
      <c r="AH37" s="15">
        <v>10</v>
      </c>
      <c r="AI37" s="21">
        <f t="shared" si="4"/>
        <v>4743.5381263610006</v>
      </c>
      <c r="AJ37" s="21">
        <f t="shared" si="2"/>
        <v>5059.9644774351664</v>
      </c>
      <c r="AK37" s="21">
        <f t="shared" si="2"/>
        <v>5422.2637923640004</v>
      </c>
      <c r="AL37" s="21">
        <f t="shared" si="2"/>
        <v>5791.8586930775009</v>
      </c>
      <c r="AM37" s="21"/>
      <c r="AN37" s="21"/>
      <c r="AO37" s="21">
        <f t="shared" si="2"/>
        <v>6495.0823063106664</v>
      </c>
      <c r="AP37" s="21">
        <f t="shared" si="2"/>
        <v>6686.3421235719989</v>
      </c>
      <c r="AQ37" s="56"/>
      <c r="AR37" s="51"/>
      <c r="AS37" s="51"/>
    </row>
    <row r="38" spans="1:45" x14ac:dyDescent="0.2">
      <c r="A38" s="10"/>
      <c r="B38" s="15" t="s">
        <v>14</v>
      </c>
      <c r="C38" s="16">
        <v>3136.59</v>
      </c>
      <c r="D38" s="17">
        <v>3369.08</v>
      </c>
      <c r="E38" s="16">
        <v>3520.54</v>
      </c>
      <c r="F38" s="16">
        <v>3939.07</v>
      </c>
      <c r="G38" s="20"/>
      <c r="H38" s="20"/>
      <c r="I38" s="20">
        <v>4295.09</v>
      </c>
      <c r="J38" s="20">
        <v>4423.96</v>
      </c>
      <c r="K38" s="10"/>
      <c r="M38" s="15" t="s">
        <v>14</v>
      </c>
      <c r="N38" s="23">
        <f t="shared" si="0"/>
        <v>3136.59</v>
      </c>
      <c r="O38" s="23">
        <f t="shared" si="0"/>
        <v>3369.08</v>
      </c>
      <c r="P38" s="23">
        <f t="shared" si="0"/>
        <v>3520.54</v>
      </c>
      <c r="Q38" s="23">
        <f t="shared" si="0"/>
        <v>3939.07</v>
      </c>
      <c r="R38" s="23">
        <f t="shared" si="0"/>
        <v>0</v>
      </c>
      <c r="S38" s="23">
        <f t="shared" si="0"/>
        <v>0</v>
      </c>
      <c r="T38" s="23">
        <f t="shared" si="0"/>
        <v>4295.09</v>
      </c>
      <c r="U38" s="23">
        <f t="shared" si="0"/>
        <v>4423.96</v>
      </c>
      <c r="W38" s="15" t="s">
        <v>14</v>
      </c>
      <c r="X38" s="22">
        <f t="shared" si="3"/>
        <v>0.20499999999999999</v>
      </c>
      <c r="Y38" s="22">
        <f t="shared" si="1"/>
        <v>0.20499999999999999</v>
      </c>
      <c r="Z38" s="22">
        <f t="shared" si="1"/>
        <v>0.20499999999999999</v>
      </c>
      <c r="AA38" s="22">
        <f t="shared" si="1"/>
        <v>0.20499999999999999</v>
      </c>
      <c r="AB38" s="22">
        <f t="shared" si="1"/>
        <v>0</v>
      </c>
      <c r="AC38" s="22">
        <f t="shared" si="1"/>
        <v>0</v>
      </c>
      <c r="AD38" s="22">
        <f t="shared" si="1"/>
        <v>0.20499999999999999</v>
      </c>
      <c r="AE38" s="22">
        <f t="shared" si="1"/>
        <v>0.20499999999999999</v>
      </c>
      <c r="AG38" s="56"/>
      <c r="AH38" s="15" t="s">
        <v>14</v>
      </c>
      <c r="AI38" s="21">
        <f t="shared" si="4"/>
        <v>4235.6944993395009</v>
      </c>
      <c r="AJ38" s="21">
        <f t="shared" si="2"/>
        <v>4540.7575819073336</v>
      </c>
      <c r="AK38" s="21">
        <f t="shared" si="2"/>
        <v>4739.4966867536668</v>
      </c>
      <c r="AL38" s="21">
        <f t="shared" si="2"/>
        <v>5288.6732188501674</v>
      </c>
      <c r="AM38" s="21"/>
      <c r="AN38" s="21"/>
      <c r="AO38" s="21">
        <f t="shared" si="2"/>
        <v>5755.8268970978343</v>
      </c>
      <c r="AP38" s="21">
        <f t="shared" si="2"/>
        <v>5924.9244043046674</v>
      </c>
      <c r="AQ38" s="56"/>
      <c r="AR38" s="51"/>
      <c r="AS38" s="51"/>
    </row>
    <row r="39" spans="1:45" x14ac:dyDescent="0.2">
      <c r="A39" s="10"/>
      <c r="B39" s="15" t="s">
        <v>15</v>
      </c>
      <c r="C39" s="16">
        <v>3136.59</v>
      </c>
      <c r="D39" s="17">
        <v>3369.08</v>
      </c>
      <c r="E39" s="16">
        <v>3419.58</v>
      </c>
      <c r="F39" s="16">
        <v>3520.54</v>
      </c>
      <c r="G39" s="20"/>
      <c r="H39" s="20"/>
      <c r="I39" s="20">
        <v>3939.07</v>
      </c>
      <c r="J39" s="20">
        <v>4055.96</v>
      </c>
      <c r="K39" s="10"/>
      <c r="M39" s="15" t="s">
        <v>15</v>
      </c>
      <c r="N39" s="23">
        <f t="shared" si="0"/>
        <v>3136.59</v>
      </c>
      <c r="O39" s="23">
        <f t="shared" si="0"/>
        <v>3369.08</v>
      </c>
      <c r="P39" s="23">
        <f t="shared" si="0"/>
        <v>3419.58</v>
      </c>
      <c r="Q39" s="23">
        <f t="shared" si="0"/>
        <v>3520.54</v>
      </c>
      <c r="R39" s="23">
        <f t="shared" si="0"/>
        <v>0</v>
      </c>
      <c r="S39" s="23">
        <f t="shared" si="0"/>
        <v>0</v>
      </c>
      <c r="T39" s="23">
        <f t="shared" si="0"/>
        <v>3939.07</v>
      </c>
      <c r="U39" s="23">
        <f t="shared" si="0"/>
        <v>4055.96</v>
      </c>
      <c r="W39" s="15" t="s">
        <v>15</v>
      </c>
      <c r="X39" s="22">
        <f>IF(N39&gt;$B$56,$C$57,IF(N39&gt;$B$55,$C$56,IF(N39&gt;$B$54,$C$55,IF(N39&gt;$B$53,$C$54,IF(N39&gt;$B$52,$C$53,IF(N39&gt;0,$C$52,0))))))</f>
        <v>0.20499999999999999</v>
      </c>
      <c r="Y39" s="22">
        <f t="shared" si="1"/>
        <v>0.20499999999999999</v>
      </c>
      <c r="Z39" s="22">
        <f t="shared" si="1"/>
        <v>0.20499999999999999</v>
      </c>
      <c r="AA39" s="22">
        <f t="shared" si="1"/>
        <v>0.20499999999999999</v>
      </c>
      <c r="AB39" s="22">
        <f t="shared" si="1"/>
        <v>0</v>
      </c>
      <c r="AC39" s="22">
        <f t="shared" si="1"/>
        <v>0</v>
      </c>
      <c r="AD39" s="22">
        <f t="shared" si="1"/>
        <v>0.20499999999999999</v>
      </c>
      <c r="AE39" s="22">
        <f t="shared" si="1"/>
        <v>0.20499999999999999</v>
      </c>
      <c r="AG39" s="56"/>
      <c r="AH39" s="15" t="s">
        <v>15</v>
      </c>
      <c r="AI39" s="21">
        <f t="shared" si="4"/>
        <v>4235.6944993395009</v>
      </c>
      <c r="AJ39" s="21">
        <f t="shared" si="2"/>
        <v>4540.7575819073336</v>
      </c>
      <c r="AK39" s="21">
        <f t="shared" si="2"/>
        <v>4607.0214455989999</v>
      </c>
      <c r="AL39" s="21">
        <f t="shared" si="2"/>
        <v>4739.4966867536668</v>
      </c>
      <c r="AM39" s="21"/>
      <c r="AN39" s="21"/>
      <c r="AO39" s="21">
        <f t="shared" si="2"/>
        <v>5288.6732188501674</v>
      </c>
      <c r="AP39" s="21">
        <f t="shared" si="2"/>
        <v>5442.0511005713333</v>
      </c>
      <c r="AQ39" s="56"/>
      <c r="AR39" s="51"/>
      <c r="AS39" s="51"/>
    </row>
    <row r="40" spans="1:45" x14ac:dyDescent="0.2">
      <c r="A40" s="10"/>
      <c r="B40" s="15">
        <v>8</v>
      </c>
      <c r="C40" s="16">
        <v>2946.46</v>
      </c>
      <c r="D40" s="17">
        <v>3173.48</v>
      </c>
      <c r="E40" s="16">
        <v>3299.66</v>
      </c>
      <c r="F40" s="16">
        <v>3419.58</v>
      </c>
      <c r="G40" s="20"/>
      <c r="H40" s="20"/>
      <c r="I40" s="20">
        <v>3552.1</v>
      </c>
      <c r="J40" s="20">
        <v>3634.13</v>
      </c>
      <c r="K40" s="10"/>
      <c r="M40" s="15">
        <v>8</v>
      </c>
      <c r="N40" s="23">
        <f t="shared" si="0"/>
        <v>2946.46</v>
      </c>
      <c r="O40" s="23">
        <f t="shared" si="0"/>
        <v>3173.48</v>
      </c>
      <c r="P40" s="23">
        <f t="shared" si="0"/>
        <v>3299.66</v>
      </c>
      <c r="Q40" s="23">
        <f t="shared" si="0"/>
        <v>3419.58</v>
      </c>
      <c r="R40" s="23">
        <f t="shared" si="0"/>
        <v>0</v>
      </c>
      <c r="S40" s="23">
        <f t="shared" si="0"/>
        <v>0</v>
      </c>
      <c r="T40" s="23">
        <f t="shared" si="0"/>
        <v>3552.1</v>
      </c>
      <c r="U40" s="23">
        <f t="shared" si="0"/>
        <v>3634.13</v>
      </c>
      <c r="W40" s="15">
        <v>8</v>
      </c>
      <c r="X40" s="22">
        <f t="shared" si="3"/>
        <v>0.20499999999999999</v>
      </c>
      <c r="Y40" s="22">
        <f t="shared" si="1"/>
        <v>0.20499999999999999</v>
      </c>
      <c r="Z40" s="22">
        <f t="shared" si="1"/>
        <v>0.20499999999999999</v>
      </c>
      <c r="AA40" s="22">
        <f t="shared" si="1"/>
        <v>0.20499999999999999</v>
      </c>
      <c r="AB40" s="22">
        <f t="shared" si="1"/>
        <v>0</v>
      </c>
      <c r="AC40" s="22">
        <f t="shared" si="1"/>
        <v>0</v>
      </c>
      <c r="AD40" s="22">
        <f t="shared" si="1"/>
        <v>0.20499999999999999</v>
      </c>
      <c r="AE40" s="22">
        <f t="shared" si="1"/>
        <v>0.20499999999999999</v>
      </c>
      <c r="AG40" s="56"/>
      <c r="AH40" s="15">
        <v>8</v>
      </c>
      <c r="AI40" s="21">
        <f t="shared" si="4"/>
        <v>4028.0514229372006</v>
      </c>
      <c r="AJ40" s="21">
        <f t="shared" si="2"/>
        <v>4329.1604941736005</v>
      </c>
      <c r="AK40" s="21">
        <f t="shared" si="2"/>
        <v>4496.5199453611995</v>
      </c>
      <c r="AL40" s="21">
        <f t="shared" si="2"/>
        <v>4655.5764153755999</v>
      </c>
      <c r="AM40" s="21"/>
      <c r="AN40" s="21"/>
      <c r="AO40" s="21">
        <f t="shared" si="2"/>
        <v>4831.3449561219995</v>
      </c>
      <c r="AP40" s="21">
        <f t="shared" si="2"/>
        <v>4940.1458420066001</v>
      </c>
      <c r="AQ40" s="56"/>
      <c r="AR40" s="51"/>
      <c r="AS40" s="51"/>
    </row>
    <row r="41" spans="1:45" x14ac:dyDescent="0.2">
      <c r="A41" s="10"/>
      <c r="B41" s="15">
        <v>7</v>
      </c>
      <c r="C41" s="16">
        <v>2772.35</v>
      </c>
      <c r="D41" s="17">
        <v>2994.05</v>
      </c>
      <c r="E41" s="16">
        <v>3160.84</v>
      </c>
      <c r="F41" s="16">
        <v>3287.05</v>
      </c>
      <c r="G41" s="20"/>
      <c r="H41" s="20"/>
      <c r="I41" s="20">
        <v>3388.03</v>
      </c>
      <c r="J41" s="20">
        <v>3476.36</v>
      </c>
      <c r="K41" s="10"/>
      <c r="M41" s="15">
        <v>7</v>
      </c>
      <c r="N41" s="23">
        <f t="shared" si="0"/>
        <v>2772.35</v>
      </c>
      <c r="O41" s="23">
        <f t="shared" si="0"/>
        <v>2994.05</v>
      </c>
      <c r="P41" s="23">
        <f t="shared" si="0"/>
        <v>3160.84</v>
      </c>
      <c r="Q41" s="23">
        <f t="shared" si="0"/>
        <v>3287.05</v>
      </c>
      <c r="R41" s="23">
        <f t="shared" si="0"/>
        <v>0</v>
      </c>
      <c r="S41" s="23">
        <f t="shared" si="0"/>
        <v>0</v>
      </c>
      <c r="T41" s="23">
        <f t="shared" si="0"/>
        <v>3388.03</v>
      </c>
      <c r="U41" s="23">
        <f t="shared" si="0"/>
        <v>3476.36</v>
      </c>
      <c r="W41" s="15">
        <v>7</v>
      </c>
      <c r="X41" s="22">
        <f t="shared" si="3"/>
        <v>0.20499999999999999</v>
      </c>
      <c r="Y41" s="22">
        <f t="shared" si="1"/>
        <v>0.20499999999999999</v>
      </c>
      <c r="Z41" s="22">
        <f t="shared" si="1"/>
        <v>0.20499999999999999</v>
      </c>
      <c r="AA41" s="22">
        <f t="shared" si="1"/>
        <v>0.20499999999999999</v>
      </c>
      <c r="AB41" s="22">
        <f t="shared" si="1"/>
        <v>0</v>
      </c>
      <c r="AC41" s="22">
        <f t="shared" si="1"/>
        <v>0</v>
      </c>
      <c r="AD41" s="22">
        <f t="shared" si="1"/>
        <v>0.20499999999999999</v>
      </c>
      <c r="AE41" s="22">
        <f t="shared" si="1"/>
        <v>0.20499999999999999</v>
      </c>
      <c r="AG41" s="56"/>
      <c r="AH41" s="15">
        <v>7</v>
      </c>
      <c r="AI41" s="21">
        <f t="shared" si="4"/>
        <v>3797.1197852270002</v>
      </c>
      <c r="AJ41" s="21">
        <f t="shared" si="2"/>
        <v>4091.1726488210011</v>
      </c>
      <c r="AK41" s="21">
        <f t="shared" si="2"/>
        <v>4312.3953692488003</v>
      </c>
      <c r="AL41" s="21">
        <f t="shared" si="2"/>
        <v>4479.7946110810008</v>
      </c>
      <c r="AM41" s="21"/>
      <c r="AN41" s="21"/>
      <c r="AO41" s="21">
        <f t="shared" si="2"/>
        <v>4613.7299208046006</v>
      </c>
      <c r="AP41" s="21">
        <f t="shared" si="2"/>
        <v>4730.8868420551998</v>
      </c>
      <c r="AQ41" s="56"/>
      <c r="AR41" s="51"/>
      <c r="AS41" s="51"/>
    </row>
    <row r="42" spans="1:45" x14ac:dyDescent="0.2">
      <c r="A42" s="10"/>
      <c r="B42" s="15">
        <v>6</v>
      </c>
      <c r="C42" s="16">
        <v>2725.66</v>
      </c>
      <c r="D42" s="17">
        <v>2945.1</v>
      </c>
      <c r="E42" s="16">
        <v>3067.49</v>
      </c>
      <c r="F42" s="16">
        <v>3192.41</v>
      </c>
      <c r="G42" s="20"/>
      <c r="H42" s="20"/>
      <c r="I42" s="20">
        <v>3274.43</v>
      </c>
      <c r="J42" s="20">
        <v>3362.77</v>
      </c>
      <c r="K42" s="10"/>
      <c r="M42" s="15">
        <v>6</v>
      </c>
      <c r="N42" s="23">
        <f t="shared" si="0"/>
        <v>2725.66</v>
      </c>
      <c r="O42" s="23">
        <f t="shared" si="0"/>
        <v>2945.1</v>
      </c>
      <c r="P42" s="23">
        <f t="shared" si="0"/>
        <v>3067.49</v>
      </c>
      <c r="Q42" s="23">
        <f t="shared" si="0"/>
        <v>3192.41</v>
      </c>
      <c r="R42" s="23">
        <f t="shared" si="0"/>
        <v>0</v>
      </c>
      <c r="S42" s="23">
        <f t="shared" si="0"/>
        <v>0</v>
      </c>
      <c r="T42" s="23">
        <f t="shared" si="0"/>
        <v>3274.43</v>
      </c>
      <c r="U42" s="23">
        <f t="shared" si="0"/>
        <v>3362.77</v>
      </c>
      <c r="W42" s="15">
        <v>6</v>
      </c>
      <c r="X42" s="22">
        <f t="shared" si="3"/>
        <v>0.20499999999999999</v>
      </c>
      <c r="Y42" s="22">
        <f t="shared" si="1"/>
        <v>0.20499999999999999</v>
      </c>
      <c r="Z42" s="22">
        <f t="shared" si="1"/>
        <v>0.20499999999999999</v>
      </c>
      <c r="AA42" s="22">
        <f t="shared" si="1"/>
        <v>0.20499999999999999</v>
      </c>
      <c r="AB42" s="22">
        <f t="shared" si="1"/>
        <v>0</v>
      </c>
      <c r="AC42" s="22">
        <f t="shared" si="1"/>
        <v>0</v>
      </c>
      <c r="AD42" s="22">
        <f t="shared" si="1"/>
        <v>0.20499999999999999</v>
      </c>
      <c r="AE42" s="22">
        <f t="shared" si="1"/>
        <v>0.20499999999999999</v>
      </c>
      <c r="AG42" s="56"/>
      <c r="AH42" s="15">
        <v>6</v>
      </c>
      <c r="AI42" s="21">
        <f t="shared" si="4"/>
        <v>3735.1922786811997</v>
      </c>
      <c r="AJ42" s="21">
        <f t="shared" si="2"/>
        <v>4026.2475803819998</v>
      </c>
      <c r="AK42" s="21">
        <f t="shared" si="2"/>
        <v>4188.5801468017999</v>
      </c>
      <c r="AL42" s="21">
        <f t="shared" si="2"/>
        <v>4354.2683909161997</v>
      </c>
      <c r="AM42" s="21"/>
      <c r="AN42" s="21"/>
      <c r="AO42" s="21">
        <f t="shared" si="2"/>
        <v>4463.0560132525998</v>
      </c>
      <c r="AP42" s="21">
        <f t="shared" si="2"/>
        <v>4580.2261980514004</v>
      </c>
      <c r="AQ42" s="56"/>
      <c r="AR42" s="51"/>
      <c r="AS42" s="51"/>
    </row>
    <row r="43" spans="1:45" x14ac:dyDescent="0.2">
      <c r="A43" s="10"/>
      <c r="B43" s="15">
        <v>5</v>
      </c>
      <c r="C43" s="16">
        <v>2618.9299999999998</v>
      </c>
      <c r="D43" s="17">
        <v>2834.95</v>
      </c>
      <c r="E43" s="16">
        <v>2957.34</v>
      </c>
      <c r="F43" s="16">
        <v>3073.61</v>
      </c>
      <c r="G43" s="20"/>
      <c r="H43" s="20"/>
      <c r="I43" s="20">
        <v>3167.15</v>
      </c>
      <c r="J43" s="20">
        <v>3230.26</v>
      </c>
      <c r="K43" s="10"/>
      <c r="M43" s="15">
        <v>5</v>
      </c>
      <c r="N43" s="23">
        <f t="shared" si="0"/>
        <v>2618.9299999999998</v>
      </c>
      <c r="O43" s="23">
        <f t="shared" si="0"/>
        <v>2834.95</v>
      </c>
      <c r="P43" s="23">
        <f t="shared" si="0"/>
        <v>2957.34</v>
      </c>
      <c r="Q43" s="23">
        <f t="shared" si="0"/>
        <v>3073.61</v>
      </c>
      <c r="R43" s="23">
        <f t="shared" si="0"/>
        <v>0</v>
      </c>
      <c r="S43" s="23">
        <f t="shared" si="0"/>
        <v>0</v>
      </c>
      <c r="T43" s="23">
        <f t="shared" si="0"/>
        <v>3167.15</v>
      </c>
      <c r="U43" s="23">
        <f t="shared" si="0"/>
        <v>3230.26</v>
      </c>
      <c r="W43" s="15">
        <v>5</v>
      </c>
      <c r="X43" s="22">
        <f t="shared" si="3"/>
        <v>0.20499999999999999</v>
      </c>
      <c r="Y43" s="22">
        <f t="shared" si="1"/>
        <v>0.20499999999999999</v>
      </c>
      <c r="Z43" s="22">
        <f t="shared" si="1"/>
        <v>0.20499999999999999</v>
      </c>
      <c r="AA43" s="22">
        <f t="shared" si="1"/>
        <v>0.20499999999999999</v>
      </c>
      <c r="AB43" s="22">
        <f t="shared" si="1"/>
        <v>0</v>
      </c>
      <c r="AC43" s="22">
        <f t="shared" si="1"/>
        <v>0</v>
      </c>
      <c r="AD43" s="22">
        <f t="shared" si="1"/>
        <v>0.20499999999999999</v>
      </c>
      <c r="AE43" s="22">
        <f t="shared" si="1"/>
        <v>0.20499999999999999</v>
      </c>
      <c r="AG43" s="56"/>
      <c r="AH43" s="15">
        <v>5</v>
      </c>
      <c r="AI43" s="21">
        <f t="shared" si="4"/>
        <v>3593.6304287425996</v>
      </c>
      <c r="AJ43" s="21">
        <f t="shared" si="2"/>
        <v>3880.1495969589992</v>
      </c>
      <c r="AK43" s="21">
        <f t="shared" si="2"/>
        <v>4042.482163378801</v>
      </c>
      <c r="AL43" s="21">
        <f t="shared" si="2"/>
        <v>4196.6974383001998</v>
      </c>
      <c r="AM43" s="21"/>
      <c r="AN43" s="21"/>
      <c r="AO43" s="21">
        <f t="shared" si="2"/>
        <v>4320.7646681630004</v>
      </c>
      <c r="AP43" s="21">
        <f t="shared" si="2"/>
        <v>4404.4709208532004</v>
      </c>
      <c r="AQ43" s="56"/>
      <c r="AR43" s="51"/>
      <c r="AS43" s="51"/>
    </row>
    <row r="44" spans="1:45" x14ac:dyDescent="0.2">
      <c r="A44" s="10"/>
      <c r="B44" s="15">
        <v>4</v>
      </c>
      <c r="C44" s="28">
        <v>2500.6999999999998</v>
      </c>
      <c r="D44" s="17">
        <v>2718.69</v>
      </c>
      <c r="E44" s="16">
        <v>2871.67</v>
      </c>
      <c r="F44" s="16">
        <v>2957.34</v>
      </c>
      <c r="G44" s="20"/>
      <c r="H44" s="20"/>
      <c r="I44" s="20">
        <v>3043.02</v>
      </c>
      <c r="J44" s="20">
        <v>3098.08</v>
      </c>
      <c r="K44" s="10"/>
      <c r="M44" s="15">
        <v>4</v>
      </c>
      <c r="N44" s="23">
        <f t="shared" si="0"/>
        <v>2500.6999999999998</v>
      </c>
      <c r="O44" s="23">
        <f t="shared" si="0"/>
        <v>2718.69</v>
      </c>
      <c r="P44" s="23">
        <f t="shared" si="0"/>
        <v>2871.67</v>
      </c>
      <c r="Q44" s="23">
        <f t="shared" si="0"/>
        <v>2957.34</v>
      </c>
      <c r="R44" s="23">
        <f t="shared" si="0"/>
        <v>0</v>
      </c>
      <c r="S44" s="23">
        <f t="shared" si="0"/>
        <v>0</v>
      </c>
      <c r="T44" s="23">
        <f t="shared" si="0"/>
        <v>3043.02</v>
      </c>
      <c r="U44" s="23">
        <f t="shared" si="0"/>
        <v>3098.08</v>
      </c>
      <c r="W44" s="15">
        <v>4</v>
      </c>
      <c r="X44" s="22">
        <f t="shared" si="3"/>
        <v>0.20499999999999999</v>
      </c>
      <c r="Y44" s="22">
        <f t="shared" si="1"/>
        <v>0.20499999999999999</v>
      </c>
      <c r="Z44" s="22">
        <f t="shared" si="1"/>
        <v>0.20499999999999999</v>
      </c>
      <c r="AA44" s="22">
        <f t="shared" si="1"/>
        <v>0.20499999999999999</v>
      </c>
      <c r="AB44" s="22">
        <f t="shared" si="1"/>
        <v>0</v>
      </c>
      <c r="AC44" s="22">
        <f t="shared" si="1"/>
        <v>0</v>
      </c>
      <c r="AD44" s="22">
        <f t="shared" si="1"/>
        <v>0.20499999999999999</v>
      </c>
      <c r="AE44" s="22">
        <f t="shared" si="1"/>
        <v>0.20499999999999999</v>
      </c>
      <c r="AG44" s="56"/>
      <c r="AH44" s="15">
        <v>4</v>
      </c>
      <c r="AI44" s="21">
        <f t="shared" si="4"/>
        <v>3434.9873282963331</v>
      </c>
      <c r="AJ44" s="21">
        <f t="shared" si="2"/>
        <v>3723.9600510120999</v>
      </c>
      <c r="AK44" s="21">
        <f t="shared" si="2"/>
        <v>3926.7539733069666</v>
      </c>
      <c r="AL44" s="21">
        <f t="shared" si="2"/>
        <v>4040.3201605405998</v>
      </c>
      <c r="AM44" s="21"/>
      <c r="AN44" s="21"/>
      <c r="AO44" s="21">
        <f t="shared" si="2"/>
        <v>4153.8996040118</v>
      </c>
      <c r="AP44" s="21">
        <f t="shared" si="2"/>
        <v>4226.8884480538663</v>
      </c>
      <c r="AQ44" s="56"/>
      <c r="AR44" s="51"/>
      <c r="AS44" s="51"/>
    </row>
    <row r="45" spans="1:45" x14ac:dyDescent="0.2">
      <c r="A45" s="10"/>
      <c r="B45" s="15">
        <v>3</v>
      </c>
      <c r="C45" s="16">
        <v>2468.79</v>
      </c>
      <c r="D45" s="17">
        <v>2681.96</v>
      </c>
      <c r="E45" s="16">
        <v>2743.16</v>
      </c>
      <c r="F45" s="16">
        <v>2841.06</v>
      </c>
      <c r="G45" s="20"/>
      <c r="H45" s="20"/>
      <c r="I45" s="20">
        <v>2920.62</v>
      </c>
      <c r="J45" s="20">
        <v>2987.93</v>
      </c>
      <c r="K45" s="10"/>
      <c r="M45" s="15">
        <v>3</v>
      </c>
      <c r="N45" s="23">
        <f t="shared" si="0"/>
        <v>2468.79</v>
      </c>
      <c r="O45" s="23">
        <f t="shared" si="0"/>
        <v>2681.96</v>
      </c>
      <c r="P45" s="23">
        <f t="shared" si="0"/>
        <v>2743.16</v>
      </c>
      <c r="Q45" s="23">
        <f t="shared" si="0"/>
        <v>2841.06</v>
      </c>
      <c r="R45" s="23">
        <f t="shared" si="0"/>
        <v>0</v>
      </c>
      <c r="S45" s="23">
        <f t="shared" si="0"/>
        <v>0</v>
      </c>
      <c r="T45" s="23">
        <f t="shared" si="0"/>
        <v>2920.62</v>
      </c>
      <c r="U45" s="23">
        <f t="shared" si="0"/>
        <v>2987.93</v>
      </c>
      <c r="W45" s="15">
        <v>3</v>
      </c>
      <c r="X45" s="22">
        <f t="shared" si="3"/>
        <v>0.20499999999999999</v>
      </c>
      <c r="Y45" s="22">
        <f t="shared" si="1"/>
        <v>0.20499999999999999</v>
      </c>
      <c r="Z45" s="22">
        <f t="shared" si="1"/>
        <v>0.20499999999999999</v>
      </c>
      <c r="AA45" s="22">
        <f t="shared" si="1"/>
        <v>0.20499999999999999</v>
      </c>
      <c r="AB45" s="22">
        <f t="shared" si="1"/>
        <v>0</v>
      </c>
      <c r="AC45" s="22">
        <f t="shared" si="1"/>
        <v>0</v>
      </c>
      <c r="AD45" s="22">
        <f t="shared" si="1"/>
        <v>0.20499999999999999</v>
      </c>
      <c r="AE45" s="22">
        <f t="shared" si="1"/>
        <v>0.20499999999999999</v>
      </c>
      <c r="AG45" s="56"/>
      <c r="AH45" s="15">
        <v>3</v>
      </c>
      <c r="AI45" s="21">
        <f t="shared" si="4"/>
        <v>3392.6866742211</v>
      </c>
      <c r="AJ45" s="21">
        <f t="shared" si="2"/>
        <v>3675.2698904297336</v>
      </c>
      <c r="AK45" s="21">
        <f t="shared" si="2"/>
        <v>3756.3980643377331</v>
      </c>
      <c r="AL45" s="21">
        <f t="shared" si="2"/>
        <v>3886.1766301153998</v>
      </c>
      <c r="AM45" s="21"/>
      <c r="AN45" s="21"/>
      <c r="AO45" s="21">
        <f t="shared" si="2"/>
        <v>3991.6432561958004</v>
      </c>
      <c r="AP45" s="21">
        <f t="shared" si="2"/>
        <v>4080.8709912570334</v>
      </c>
      <c r="AQ45" s="56"/>
      <c r="AR45" s="51"/>
      <c r="AS45" s="51"/>
    </row>
    <row r="46" spans="1:45" x14ac:dyDescent="0.2">
      <c r="A46" s="10"/>
      <c r="B46" s="15" t="s">
        <v>16</v>
      </c>
      <c r="C46" s="16">
        <v>2369.86</v>
      </c>
      <c r="D46" s="20">
        <v>2577.9299999999998</v>
      </c>
      <c r="E46" s="17">
        <v>2657.48</v>
      </c>
      <c r="F46" s="16">
        <v>2755.41</v>
      </c>
      <c r="G46" s="20"/>
      <c r="H46" s="20"/>
      <c r="I46" s="17">
        <v>2822.72</v>
      </c>
      <c r="J46" s="16">
        <v>2914.51</v>
      </c>
      <c r="K46" s="10"/>
      <c r="M46" s="15" t="s">
        <v>16</v>
      </c>
      <c r="N46" s="23">
        <f t="shared" si="0"/>
        <v>2369.86</v>
      </c>
      <c r="O46" s="23">
        <f t="shared" si="0"/>
        <v>2577.9299999999998</v>
      </c>
      <c r="P46" s="23">
        <f t="shared" si="0"/>
        <v>2657.48</v>
      </c>
      <c r="Q46" s="23">
        <f t="shared" si="0"/>
        <v>2755.41</v>
      </c>
      <c r="R46" s="23">
        <f t="shared" si="0"/>
        <v>0</v>
      </c>
      <c r="S46" s="23">
        <f t="shared" si="0"/>
        <v>0</v>
      </c>
      <c r="T46" s="23">
        <f t="shared" si="0"/>
        <v>2822.72</v>
      </c>
      <c r="U46" s="23">
        <f t="shared" si="0"/>
        <v>2914.51</v>
      </c>
      <c r="W46" s="15" t="s">
        <v>16</v>
      </c>
      <c r="X46" s="22">
        <f t="shared" si="3"/>
        <v>0.20499999999999999</v>
      </c>
      <c r="Y46" s="22">
        <f t="shared" si="3"/>
        <v>0.20499999999999999</v>
      </c>
      <c r="Z46" s="22">
        <f t="shared" si="3"/>
        <v>0.20499999999999999</v>
      </c>
      <c r="AA46" s="22">
        <f t="shared" si="3"/>
        <v>0.20499999999999999</v>
      </c>
      <c r="AB46" s="22">
        <f t="shared" si="3"/>
        <v>0</v>
      </c>
      <c r="AC46" s="22">
        <f t="shared" si="3"/>
        <v>0</v>
      </c>
      <c r="AD46" s="22">
        <f t="shared" si="3"/>
        <v>0.20499999999999999</v>
      </c>
      <c r="AE46" s="22">
        <f t="shared" si="3"/>
        <v>0.20499999999999999</v>
      </c>
      <c r="AG46" s="56"/>
      <c r="AH46" s="15" t="s">
        <v>16</v>
      </c>
      <c r="AI46" s="21">
        <f t="shared" si="4"/>
        <v>3261.5427159740666</v>
      </c>
      <c r="AJ46" s="21">
        <f t="shared" ref="AJ46:AJ48" si="5">(IF(Y46&lt;1, (12*D46+D46*D77)* (1+$C$21+Y46)*$C$15*$C$18/12, (( 12*D46+D46*D77)* (1+$C$21)+12*Y46)*$C$15*$C$18/12))+$C$24</f>
        <v>3537.3652510236993</v>
      </c>
      <c r="AK46" s="21">
        <f t="shared" ref="AK46:AK48" si="6">(IF(Z46&lt;1, (12*E46+E46*E77)* (1+$C$21+Z46)*$C$15*$C$18/12, (( 12*E46+E46*E77)* (1+$C$21)+12*Z46)*$C$15*$C$18/12))+$C$24</f>
        <v>3642.8186208665334</v>
      </c>
      <c r="AL46" s="21">
        <f t="shared" ref="AL46:AL48" si="7">(IF(AA46&lt;1, (12*F46+F46*F77)* (1+$C$21+AA46)*$C$15*$C$18/12, (( 12*F46+F46*F77)* (1+$C$21)+12*AA46)*$C$15*$C$18/12))+$C$24</f>
        <v>3772.6369553569002</v>
      </c>
      <c r="AM46" s="21"/>
      <c r="AN46" s="21"/>
      <c r="AO46" s="21">
        <f t="shared" ref="AO46:AO48" si="8">(IF(AD46&lt;1, (12*I46+I46*I77)* (1+$C$21+AD46)*$C$15*$C$18/12, (( 12*I46+I46*I77)* (1+$C$21)+12*AD46)*$C$15*$C$18/12))+$C$24</f>
        <v>3861.8646904181333</v>
      </c>
      <c r="AP46" s="21">
        <f t="shared" ref="AP46:AP48" si="9">(IF(AE46&lt;1, (12*J46+J46*J77)* (1+$C$21+AE46)*$C$15*$C$18/12, (( 12*J46+J46*J77)* (1+$C$21)+12*AE46)*$C$15*$C$18/12))+$C$24</f>
        <v>3983.5436950425669</v>
      </c>
      <c r="AQ46" s="56"/>
      <c r="AR46" s="51"/>
      <c r="AS46" s="51"/>
    </row>
    <row r="47" spans="1:45" x14ac:dyDescent="0.2">
      <c r="A47" s="10"/>
      <c r="B47" s="15">
        <v>2</v>
      </c>
      <c r="C47" s="16">
        <v>2302.84</v>
      </c>
      <c r="D47" s="17">
        <v>2504.4899999999998</v>
      </c>
      <c r="E47" s="16">
        <v>2565.69</v>
      </c>
      <c r="F47" s="16">
        <v>2626.88</v>
      </c>
      <c r="G47" s="20"/>
      <c r="H47" s="20"/>
      <c r="I47" s="20">
        <v>2767.62</v>
      </c>
      <c r="J47" s="20">
        <v>2914.51</v>
      </c>
      <c r="K47" s="10"/>
      <c r="M47" s="15">
        <v>2</v>
      </c>
      <c r="N47" s="23">
        <f t="shared" si="0"/>
        <v>2302.84</v>
      </c>
      <c r="O47" s="23">
        <f t="shared" si="0"/>
        <v>2504.4899999999998</v>
      </c>
      <c r="P47" s="23">
        <f t="shared" si="0"/>
        <v>2565.69</v>
      </c>
      <c r="Q47" s="23">
        <f t="shared" si="0"/>
        <v>2626.88</v>
      </c>
      <c r="R47" s="23">
        <f t="shared" si="0"/>
        <v>0</v>
      </c>
      <c r="S47" s="23">
        <f t="shared" si="0"/>
        <v>0</v>
      </c>
      <c r="T47" s="23">
        <f t="shared" si="0"/>
        <v>2767.62</v>
      </c>
      <c r="U47" s="23">
        <f t="shared" si="0"/>
        <v>2914.51</v>
      </c>
      <c r="W47" s="15">
        <v>2</v>
      </c>
      <c r="X47" s="22">
        <f t="shared" si="3"/>
        <v>0.20499999999999999</v>
      </c>
      <c r="Y47" s="22">
        <f t="shared" si="3"/>
        <v>0.20499999999999999</v>
      </c>
      <c r="Z47" s="22">
        <f t="shared" si="3"/>
        <v>0.20499999999999999</v>
      </c>
      <c r="AA47" s="22">
        <f t="shared" si="3"/>
        <v>0.20499999999999999</v>
      </c>
      <c r="AB47" s="22">
        <f t="shared" si="3"/>
        <v>0</v>
      </c>
      <c r="AC47" s="22">
        <f t="shared" si="3"/>
        <v>0</v>
      </c>
      <c r="AD47" s="22">
        <f t="shared" si="3"/>
        <v>0.20499999999999999</v>
      </c>
      <c r="AE47" s="22">
        <f t="shared" si="3"/>
        <v>0.20499999999999999</v>
      </c>
      <c r="AG47" s="56"/>
      <c r="AH47" s="15">
        <v>2</v>
      </c>
      <c r="AI47" s="21">
        <f t="shared" si="4"/>
        <v>3172.6994118022667</v>
      </c>
      <c r="AJ47" s="21">
        <f t="shared" si="5"/>
        <v>3440.0114423341001</v>
      </c>
      <c r="AK47" s="21">
        <f t="shared" si="6"/>
        <v>3521.1396162421001</v>
      </c>
      <c r="AL47" s="21">
        <f t="shared" si="7"/>
        <v>3602.2545339125331</v>
      </c>
      <c r="AM47" s="21"/>
      <c r="AN47" s="21"/>
      <c r="AO47" s="21">
        <f t="shared" si="8"/>
        <v>3788.8228214258002</v>
      </c>
      <c r="AP47" s="21">
        <f t="shared" si="9"/>
        <v>3983.5436950425669</v>
      </c>
      <c r="AQ47" s="56"/>
      <c r="AR47" s="51"/>
      <c r="AS47" s="51"/>
    </row>
    <row r="48" spans="1:45" x14ac:dyDescent="0.2">
      <c r="A48" s="10"/>
      <c r="B48" s="29">
        <v>1</v>
      </c>
      <c r="C48" s="30"/>
      <c r="D48" s="31">
        <v>2094.4899999999998</v>
      </c>
      <c r="E48" s="30">
        <v>2125.06</v>
      </c>
      <c r="F48" s="30">
        <v>2161.7800000000002</v>
      </c>
      <c r="G48" s="32"/>
      <c r="H48" s="32"/>
      <c r="I48" s="32">
        <v>2198.5100000000002</v>
      </c>
      <c r="J48" s="32">
        <v>2290.3000000000002</v>
      </c>
      <c r="K48" s="10"/>
      <c r="M48" s="29">
        <v>1</v>
      </c>
      <c r="N48" s="33">
        <f t="shared" si="0"/>
        <v>0</v>
      </c>
      <c r="O48" s="33">
        <f t="shared" si="0"/>
        <v>2094.4899999999998</v>
      </c>
      <c r="P48" s="33">
        <f t="shared" si="0"/>
        <v>2125.06</v>
      </c>
      <c r="Q48" s="33">
        <f t="shared" si="0"/>
        <v>2161.7800000000002</v>
      </c>
      <c r="R48" s="33">
        <f t="shared" si="0"/>
        <v>0</v>
      </c>
      <c r="S48" s="33">
        <f t="shared" si="0"/>
        <v>0</v>
      </c>
      <c r="T48" s="33">
        <f t="shared" si="0"/>
        <v>2198.5100000000002</v>
      </c>
      <c r="U48" s="33">
        <f t="shared" si="0"/>
        <v>2290.3000000000002</v>
      </c>
      <c r="W48" s="29">
        <v>1</v>
      </c>
      <c r="X48" s="34">
        <f t="shared" si="3"/>
        <v>0</v>
      </c>
      <c r="Y48" s="34">
        <f t="shared" si="3"/>
        <v>0.20499999999999999</v>
      </c>
      <c r="Z48" s="34">
        <f t="shared" si="3"/>
        <v>0.20499999999999999</v>
      </c>
      <c r="AA48" s="34">
        <f t="shared" si="3"/>
        <v>0.20499999999999999</v>
      </c>
      <c r="AB48" s="34">
        <f t="shared" si="3"/>
        <v>0</v>
      </c>
      <c r="AC48" s="34">
        <f t="shared" si="3"/>
        <v>0</v>
      </c>
      <c r="AD48" s="34">
        <f t="shared" si="3"/>
        <v>0.20499999999999999</v>
      </c>
      <c r="AE48" s="34">
        <f t="shared" si="3"/>
        <v>0.20499999999999999</v>
      </c>
      <c r="AG48" s="56"/>
      <c r="AH48" s="29">
        <v>1</v>
      </c>
      <c r="AI48" s="35"/>
      <c r="AJ48" s="35">
        <f t="shared" si="5"/>
        <v>2896.5057021007665</v>
      </c>
      <c r="AK48" s="35">
        <f t="shared" si="6"/>
        <v>2937.0300203420666</v>
      </c>
      <c r="AL48" s="35">
        <f t="shared" si="7"/>
        <v>2985.7069246868668</v>
      </c>
      <c r="AM48" s="35"/>
      <c r="AN48" s="35"/>
      <c r="AO48" s="35">
        <f t="shared" si="8"/>
        <v>3034.3970852692341</v>
      </c>
      <c r="AP48" s="35">
        <f t="shared" si="9"/>
        <v>3156.0760898936674</v>
      </c>
      <c r="AQ48" s="56"/>
      <c r="AR48" s="51"/>
      <c r="AS48" s="51"/>
    </row>
    <row r="49" spans="1:45" x14ac:dyDescent="0.2">
      <c r="A49" s="10"/>
      <c r="B49" s="10"/>
      <c r="C49" s="10"/>
      <c r="D49" s="10"/>
      <c r="E49" s="10"/>
      <c r="F49" s="10"/>
      <c r="G49" s="10"/>
      <c r="H49" s="10"/>
      <c r="I49" s="10"/>
      <c r="J49" s="10"/>
      <c r="K49" s="10"/>
      <c r="AG49" s="56"/>
      <c r="AH49" s="56"/>
      <c r="AI49" s="56"/>
      <c r="AJ49" s="56"/>
      <c r="AK49" s="56"/>
      <c r="AL49" s="56"/>
      <c r="AM49" s="56"/>
      <c r="AN49" s="56"/>
      <c r="AO49" s="56"/>
      <c r="AP49" s="56"/>
      <c r="AQ49" s="56"/>
      <c r="AR49" s="51"/>
      <c r="AS49" s="51"/>
    </row>
    <row r="50" spans="1:45" x14ac:dyDescent="0.2">
      <c r="A50" s="10"/>
      <c r="B50" s="88" t="s">
        <v>20</v>
      </c>
      <c r="C50" s="89"/>
      <c r="D50" s="10"/>
      <c r="E50" s="10"/>
      <c r="F50" s="10"/>
      <c r="G50" s="10"/>
      <c r="H50" s="10"/>
      <c r="I50" s="10"/>
      <c r="J50" s="10"/>
      <c r="K50" s="10"/>
    </row>
    <row r="51" spans="1:45" x14ac:dyDescent="0.2">
      <c r="A51" s="10"/>
      <c r="B51" s="2" t="s">
        <v>1</v>
      </c>
      <c r="C51" s="3" t="s">
        <v>17</v>
      </c>
      <c r="D51" s="10"/>
      <c r="E51" s="10"/>
      <c r="F51" s="10"/>
      <c r="G51" s="10"/>
      <c r="H51" s="10"/>
      <c r="I51" s="10"/>
      <c r="J51" s="10"/>
      <c r="K51" s="10"/>
    </row>
    <row r="52" spans="1:45" x14ac:dyDescent="0.2">
      <c r="A52" s="10"/>
      <c r="B52" s="6">
        <v>538</v>
      </c>
      <c r="C52" s="7">
        <v>0.28239999999999998</v>
      </c>
      <c r="D52" s="10"/>
      <c r="E52" s="10"/>
      <c r="F52" s="10"/>
      <c r="G52" s="10"/>
      <c r="H52" s="10"/>
      <c r="I52" s="10"/>
      <c r="J52" s="10"/>
      <c r="K52" s="10"/>
    </row>
    <row r="53" spans="1:45" x14ac:dyDescent="0.2">
      <c r="A53" s="10"/>
      <c r="B53" s="6">
        <v>842.39</v>
      </c>
      <c r="C53" s="7">
        <v>0.25</v>
      </c>
      <c r="D53" s="10"/>
      <c r="E53" s="10"/>
      <c r="F53" s="10"/>
      <c r="G53" s="10"/>
      <c r="H53" s="10"/>
      <c r="I53" s="10"/>
      <c r="J53" s="10"/>
      <c r="K53" s="10"/>
    </row>
    <row r="54" spans="1:45" x14ac:dyDescent="0.2">
      <c r="A54" s="10"/>
      <c r="B54" s="6">
        <v>2000</v>
      </c>
      <c r="C54" s="7">
        <v>0.21</v>
      </c>
      <c r="D54" s="10"/>
      <c r="E54" s="10"/>
      <c r="F54" s="10"/>
      <c r="G54" s="10"/>
      <c r="H54" s="10"/>
      <c r="I54" s="10"/>
      <c r="J54" s="10"/>
      <c r="K54" s="10"/>
    </row>
    <row r="55" spans="1:45" x14ac:dyDescent="0.2">
      <c r="A55" s="10"/>
      <c r="B55" s="6">
        <v>5175</v>
      </c>
      <c r="C55" s="7">
        <v>0.20499999999999999</v>
      </c>
      <c r="D55" s="10"/>
      <c r="E55" s="10"/>
      <c r="F55" s="10"/>
      <c r="G55" s="10"/>
      <c r="H55" s="10"/>
      <c r="I55" s="10"/>
      <c r="J55" s="10"/>
      <c r="K55" s="10"/>
    </row>
    <row r="56" spans="1:45" x14ac:dyDescent="0.2">
      <c r="A56" s="10"/>
      <c r="B56" s="6">
        <v>7450</v>
      </c>
      <c r="C56" s="7">
        <v>0.17699999999999999</v>
      </c>
      <c r="D56" s="10"/>
      <c r="E56" s="10"/>
      <c r="F56" s="10"/>
      <c r="G56" s="10"/>
      <c r="H56" s="10"/>
      <c r="I56" s="10"/>
      <c r="J56" s="10"/>
      <c r="K56" s="10"/>
    </row>
    <row r="57" spans="1:45" x14ac:dyDescent="0.2">
      <c r="A57" s="10"/>
      <c r="B57" s="8" t="s">
        <v>2</v>
      </c>
      <c r="C57" s="9">
        <v>1315.06</v>
      </c>
      <c r="D57" s="10"/>
      <c r="E57" s="10"/>
      <c r="F57" s="10"/>
      <c r="G57" s="10"/>
      <c r="H57" s="10"/>
      <c r="I57" s="10"/>
      <c r="J57" s="10"/>
      <c r="K57" s="10"/>
    </row>
    <row r="58" spans="1:45" x14ac:dyDescent="0.2">
      <c r="A58" s="10"/>
      <c r="B58" s="10"/>
      <c r="C58" s="10"/>
      <c r="D58" s="10"/>
      <c r="E58" s="10"/>
      <c r="F58" s="10"/>
      <c r="G58" s="10"/>
      <c r="H58" s="10"/>
      <c r="I58" s="10"/>
      <c r="J58" s="10"/>
      <c r="K58" s="10"/>
    </row>
    <row r="59" spans="1:45" x14ac:dyDescent="0.2">
      <c r="A59" s="10"/>
      <c r="B59" s="88" t="s">
        <v>18</v>
      </c>
      <c r="C59" s="90"/>
      <c r="D59" s="90"/>
      <c r="E59" s="90"/>
      <c r="F59" s="90"/>
      <c r="G59" s="90"/>
      <c r="H59" s="90"/>
      <c r="I59" s="90"/>
      <c r="J59" s="89"/>
      <c r="K59" s="10"/>
    </row>
    <row r="60" spans="1:45" x14ac:dyDescent="0.2">
      <c r="A60" s="10"/>
      <c r="B60" s="11" t="s">
        <v>3</v>
      </c>
      <c r="C60" s="12" t="s">
        <v>4</v>
      </c>
      <c r="D60" s="13" t="s">
        <v>5</v>
      </c>
      <c r="E60" s="12" t="s">
        <v>6</v>
      </c>
      <c r="F60" s="13" t="s">
        <v>7</v>
      </c>
      <c r="G60" s="13" t="s">
        <v>8</v>
      </c>
      <c r="H60" s="13" t="s">
        <v>9</v>
      </c>
      <c r="I60" s="12" t="s">
        <v>10</v>
      </c>
      <c r="J60" s="14" t="s">
        <v>11</v>
      </c>
      <c r="K60" s="10"/>
    </row>
    <row r="61" spans="1:45" x14ac:dyDescent="0.2">
      <c r="A61" s="10"/>
      <c r="B61" s="36" t="s">
        <v>12</v>
      </c>
      <c r="C61" s="37">
        <v>0.32529999999999998</v>
      </c>
      <c r="D61" s="37">
        <v>0.32529999999999998</v>
      </c>
      <c r="E61" s="37">
        <v>0.32529999999999998</v>
      </c>
      <c r="F61" s="37">
        <v>0.32529999999999998</v>
      </c>
      <c r="G61" s="37"/>
      <c r="H61" s="37"/>
      <c r="I61" s="37">
        <v>0.32529999999999998</v>
      </c>
      <c r="J61" s="37"/>
      <c r="K61" s="10"/>
    </row>
    <row r="62" spans="1:45" x14ac:dyDescent="0.2">
      <c r="A62" s="10"/>
      <c r="B62" s="38">
        <v>15</v>
      </c>
      <c r="C62" s="37">
        <v>0.32529999999999998</v>
      </c>
      <c r="D62" s="37">
        <v>0.32529999999999998</v>
      </c>
      <c r="E62" s="37">
        <v>0.32529999999999998</v>
      </c>
      <c r="F62" s="37">
        <v>0.32529999999999998</v>
      </c>
      <c r="G62" s="37"/>
      <c r="H62" s="37"/>
      <c r="I62" s="37">
        <v>0.32529999999999998</v>
      </c>
      <c r="J62" s="37">
        <v>0.32529999999999998</v>
      </c>
      <c r="K62" s="10"/>
    </row>
    <row r="63" spans="1:45" x14ac:dyDescent="0.2">
      <c r="A63" s="10"/>
      <c r="B63" s="39">
        <v>14</v>
      </c>
      <c r="C63" s="37">
        <v>0.32529999999999998</v>
      </c>
      <c r="D63" s="37">
        <v>0.32529999999999998</v>
      </c>
      <c r="E63" s="37">
        <v>0.32529999999999998</v>
      </c>
      <c r="F63" s="37">
        <v>0.32529999999999998</v>
      </c>
      <c r="G63" s="37"/>
      <c r="H63" s="37"/>
      <c r="I63" s="37">
        <v>0.32529999999999998</v>
      </c>
      <c r="J63" s="37">
        <v>0.32529999999999998</v>
      </c>
      <c r="K63" s="10"/>
    </row>
    <row r="64" spans="1:45" x14ac:dyDescent="0.2">
      <c r="A64" s="10"/>
      <c r="B64" s="40" t="s">
        <v>13</v>
      </c>
      <c r="C64" s="41"/>
      <c r="D64" s="41">
        <v>0.4647</v>
      </c>
      <c r="E64" s="41">
        <v>0.4647</v>
      </c>
      <c r="F64" s="6"/>
      <c r="G64" s="37">
        <v>0.32529999999999998</v>
      </c>
      <c r="H64" s="37">
        <v>0.32529999999999998</v>
      </c>
      <c r="I64" s="37">
        <v>0.32529999999999998</v>
      </c>
      <c r="J64" s="37">
        <v>0.32529999999999998</v>
      </c>
      <c r="K64" s="10"/>
    </row>
    <row r="65" spans="1:11" x14ac:dyDescent="0.2">
      <c r="A65" s="10"/>
      <c r="B65" s="42">
        <v>13</v>
      </c>
      <c r="C65" s="41">
        <v>0.4647</v>
      </c>
      <c r="D65" s="41">
        <v>0.4647</v>
      </c>
      <c r="E65" s="41">
        <v>0.4647</v>
      </c>
      <c r="F65" s="41">
        <v>0.4647</v>
      </c>
      <c r="G65" s="41"/>
      <c r="H65" s="41"/>
      <c r="I65" s="41">
        <v>0.4647</v>
      </c>
      <c r="J65" s="41">
        <v>0.4647</v>
      </c>
      <c r="K65" s="10"/>
    </row>
    <row r="66" spans="1:11" x14ac:dyDescent="0.2">
      <c r="A66" s="10"/>
      <c r="B66" s="43">
        <v>12</v>
      </c>
      <c r="C66" s="41">
        <v>0.4647</v>
      </c>
      <c r="D66" s="41">
        <v>0.4647</v>
      </c>
      <c r="E66" s="41">
        <v>0.4647</v>
      </c>
      <c r="F66" s="41">
        <v>0.4647</v>
      </c>
      <c r="G66" s="41"/>
      <c r="H66" s="41"/>
      <c r="I66" s="41">
        <v>0.4647</v>
      </c>
      <c r="J66" s="41">
        <v>0.4647</v>
      </c>
      <c r="K66" s="10"/>
    </row>
    <row r="67" spans="1:11" x14ac:dyDescent="0.2">
      <c r="A67" s="10"/>
      <c r="B67" s="36">
        <v>11</v>
      </c>
      <c r="C67" s="44">
        <v>0.74350000000000005</v>
      </c>
      <c r="D67" s="44">
        <v>0.74350000000000005</v>
      </c>
      <c r="E67" s="44">
        <v>0.74350000000000005</v>
      </c>
      <c r="F67" s="37">
        <v>0.74350000000000005</v>
      </c>
      <c r="G67" s="37"/>
      <c r="H67" s="37"/>
      <c r="I67" s="37">
        <v>0.74350000000000005</v>
      </c>
      <c r="J67" s="37">
        <v>0.74350000000000005</v>
      </c>
      <c r="K67" s="10"/>
    </row>
    <row r="68" spans="1:11" x14ac:dyDescent="0.2">
      <c r="A68" s="10"/>
      <c r="B68" s="38">
        <v>10</v>
      </c>
      <c r="C68" s="44">
        <v>0.74350000000000005</v>
      </c>
      <c r="D68" s="44">
        <v>0.74350000000000005</v>
      </c>
      <c r="E68" s="44">
        <v>0.74350000000000005</v>
      </c>
      <c r="F68" s="44">
        <v>0.74350000000000005</v>
      </c>
      <c r="G68" s="44"/>
      <c r="H68" s="44"/>
      <c r="I68" s="44">
        <v>0.74350000000000005</v>
      </c>
      <c r="J68" s="44">
        <v>0.74350000000000005</v>
      </c>
      <c r="K68" s="10"/>
    </row>
    <row r="69" spans="1:11" x14ac:dyDescent="0.2">
      <c r="A69" s="10"/>
      <c r="B69" s="38" t="s">
        <v>14</v>
      </c>
      <c r="C69" s="44">
        <v>0.74350000000000005</v>
      </c>
      <c r="D69" s="44">
        <v>0.74350000000000005</v>
      </c>
      <c r="E69" s="44">
        <v>0.74350000000000005</v>
      </c>
      <c r="F69" s="44">
        <v>0.74350000000000005</v>
      </c>
      <c r="G69" s="44"/>
      <c r="H69" s="44"/>
      <c r="I69" s="44">
        <v>0.74350000000000005</v>
      </c>
      <c r="J69" s="44">
        <v>0.74350000000000005</v>
      </c>
      <c r="K69" s="10"/>
    </row>
    <row r="70" spans="1:11" x14ac:dyDescent="0.2">
      <c r="A70" s="10"/>
      <c r="B70" s="39" t="s">
        <v>15</v>
      </c>
      <c r="C70" s="44">
        <v>0.74350000000000005</v>
      </c>
      <c r="D70" s="44">
        <v>0.74350000000000005</v>
      </c>
      <c r="E70" s="44">
        <v>0.74350000000000005</v>
      </c>
      <c r="F70" s="44">
        <v>0.74350000000000005</v>
      </c>
      <c r="G70" s="44"/>
      <c r="H70" s="44"/>
      <c r="I70" s="44">
        <v>0.74350000000000005</v>
      </c>
      <c r="J70" s="44">
        <v>0.74350000000000005</v>
      </c>
      <c r="K70" s="10"/>
    </row>
    <row r="71" spans="1:11" x14ac:dyDescent="0.2">
      <c r="A71" s="10"/>
      <c r="B71" s="45">
        <v>8</v>
      </c>
      <c r="C71" s="41">
        <v>0.88139999999999996</v>
      </c>
      <c r="D71" s="41">
        <v>0.88139999999999996</v>
      </c>
      <c r="E71" s="41">
        <v>0.88139999999999996</v>
      </c>
      <c r="F71" s="41">
        <v>0.88139999999999996</v>
      </c>
      <c r="G71" s="41"/>
      <c r="H71" s="41"/>
      <c r="I71" s="41">
        <v>0.88139999999999996</v>
      </c>
      <c r="J71" s="41">
        <v>0.88139999999999996</v>
      </c>
      <c r="K71" s="10"/>
    </row>
    <row r="72" spans="1:11" x14ac:dyDescent="0.2">
      <c r="A72" s="10"/>
      <c r="B72" s="46">
        <v>7</v>
      </c>
      <c r="C72" s="41">
        <v>0.88139999999999996</v>
      </c>
      <c r="D72" s="41">
        <v>0.88139999999999996</v>
      </c>
      <c r="E72" s="41">
        <v>0.88139999999999996</v>
      </c>
      <c r="F72" s="41">
        <v>0.88139999999999996</v>
      </c>
      <c r="G72" s="41"/>
      <c r="H72" s="41"/>
      <c r="I72" s="41">
        <v>0.88139999999999996</v>
      </c>
      <c r="J72" s="41">
        <v>0.88139999999999996</v>
      </c>
      <c r="K72" s="10"/>
    </row>
    <row r="73" spans="1:11" x14ac:dyDescent="0.2">
      <c r="A73" s="10"/>
      <c r="B73" s="46">
        <v>6</v>
      </c>
      <c r="C73" s="41">
        <v>0.88139999999999996</v>
      </c>
      <c r="D73" s="41">
        <v>0.88139999999999996</v>
      </c>
      <c r="E73" s="41">
        <v>0.88139999999999996</v>
      </c>
      <c r="F73" s="41">
        <v>0.88139999999999996</v>
      </c>
      <c r="G73" s="41"/>
      <c r="H73" s="41"/>
      <c r="I73" s="41">
        <v>0.88139999999999996</v>
      </c>
      <c r="J73" s="41">
        <v>0.88139999999999996</v>
      </c>
      <c r="K73" s="10"/>
    </row>
    <row r="74" spans="1:11" x14ac:dyDescent="0.2">
      <c r="A74" s="10"/>
      <c r="B74" s="47">
        <v>5</v>
      </c>
      <c r="C74" s="41">
        <v>0.88139999999999996</v>
      </c>
      <c r="D74" s="41">
        <v>0.88139999999999996</v>
      </c>
      <c r="E74" s="41">
        <v>0.88139999999999996</v>
      </c>
      <c r="F74" s="41">
        <v>0.88139999999999996</v>
      </c>
      <c r="G74" s="41"/>
      <c r="H74" s="41"/>
      <c r="I74" s="41">
        <v>0.88139999999999996</v>
      </c>
      <c r="J74" s="41">
        <v>0.88139999999999996</v>
      </c>
      <c r="K74" s="10"/>
    </row>
    <row r="75" spans="1:11" x14ac:dyDescent="0.2">
      <c r="A75" s="10"/>
      <c r="B75" s="38">
        <v>4</v>
      </c>
      <c r="C75" s="37">
        <v>0.87429999999999997</v>
      </c>
      <c r="D75" s="37">
        <v>0.87429999999999997</v>
      </c>
      <c r="E75" s="37">
        <v>0.87429999999999997</v>
      </c>
      <c r="F75" s="37">
        <v>0.87429999999999997</v>
      </c>
      <c r="G75" s="37"/>
      <c r="H75" s="37"/>
      <c r="I75" s="37">
        <v>0.87429999999999997</v>
      </c>
      <c r="J75" s="37">
        <v>0.87429999999999997</v>
      </c>
      <c r="K75" s="10"/>
    </row>
    <row r="76" spans="1:11" x14ac:dyDescent="0.2">
      <c r="A76" s="10"/>
      <c r="B76" s="38">
        <v>3</v>
      </c>
      <c r="C76" s="37">
        <v>0.87429999999999997</v>
      </c>
      <c r="D76" s="37">
        <v>0.87429999999999997</v>
      </c>
      <c r="E76" s="37">
        <v>0.87429999999999997</v>
      </c>
      <c r="F76" s="37">
        <v>0.87429999999999997</v>
      </c>
      <c r="G76" s="37"/>
      <c r="H76" s="37"/>
      <c r="I76" s="37">
        <v>0.87429999999999997</v>
      </c>
      <c r="J76" s="37">
        <v>0.87429999999999997</v>
      </c>
      <c r="K76" s="10"/>
    </row>
    <row r="77" spans="1:11" x14ac:dyDescent="0.2">
      <c r="A77" s="10"/>
      <c r="B77" s="38" t="s">
        <v>16</v>
      </c>
      <c r="C77" s="37">
        <v>0.87429999999999997</v>
      </c>
      <c r="D77" s="37">
        <v>0.87429999999999997</v>
      </c>
      <c r="E77" s="37">
        <v>0.87429999999999997</v>
      </c>
      <c r="F77" s="37">
        <v>0.87429999999999997</v>
      </c>
      <c r="G77" s="37"/>
      <c r="H77" s="37"/>
      <c r="I77" s="37">
        <v>0.87429999999999997</v>
      </c>
      <c r="J77" s="37">
        <v>0.87429999999999997</v>
      </c>
      <c r="K77" s="10"/>
    </row>
    <row r="78" spans="1:11" x14ac:dyDescent="0.2">
      <c r="A78" s="10"/>
      <c r="B78" s="38">
        <v>2</v>
      </c>
      <c r="C78" s="37">
        <v>0.87429999999999997</v>
      </c>
      <c r="D78" s="37">
        <v>0.87429999999999997</v>
      </c>
      <c r="E78" s="37">
        <v>0.87429999999999997</v>
      </c>
      <c r="F78" s="37">
        <v>0.87429999999999997</v>
      </c>
      <c r="G78" s="37"/>
      <c r="H78" s="37"/>
      <c r="I78" s="37">
        <v>0.87429999999999997</v>
      </c>
      <c r="J78" s="37">
        <v>0.87429999999999997</v>
      </c>
      <c r="K78" s="10"/>
    </row>
    <row r="79" spans="1:11" x14ac:dyDescent="0.2">
      <c r="A79" s="10"/>
      <c r="B79" s="39">
        <v>1</v>
      </c>
      <c r="C79" s="37"/>
      <c r="D79" s="37">
        <v>0.87429999999999997</v>
      </c>
      <c r="E79" s="37">
        <v>0.87429999999999997</v>
      </c>
      <c r="F79" s="37">
        <v>0.87429999999999997</v>
      </c>
      <c r="G79" s="37"/>
      <c r="H79" s="37"/>
      <c r="I79" s="37">
        <v>0.87429999999999997</v>
      </c>
      <c r="J79" s="37">
        <v>0.87429999999999997</v>
      </c>
      <c r="K79" s="10"/>
    </row>
    <row r="80" spans="1:11" x14ac:dyDescent="0.2">
      <c r="A80" s="10"/>
      <c r="B80" s="10"/>
      <c r="C80" s="10"/>
      <c r="D80" s="10"/>
      <c r="E80" s="10"/>
      <c r="F80" s="10"/>
      <c r="G80" s="10"/>
      <c r="H80" s="10"/>
      <c r="I80" s="10"/>
      <c r="J80" s="10"/>
      <c r="K80" s="10"/>
    </row>
  </sheetData>
  <mergeCells count="9">
    <mergeCell ref="B50:C50"/>
    <mergeCell ref="B59:J59"/>
    <mergeCell ref="B12:C12"/>
    <mergeCell ref="B26:C26"/>
    <mergeCell ref="AM26:AN26"/>
    <mergeCell ref="B28:J28"/>
    <mergeCell ref="M28:U28"/>
    <mergeCell ref="W28:AE28"/>
    <mergeCell ref="AH28:AP28"/>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8"/>
  <sheetViews>
    <sheetView zoomScaleNormal="100" workbookViewId="0">
      <selection activeCell="C8" sqref="C8:D8"/>
    </sheetView>
  </sheetViews>
  <sheetFormatPr baseColWidth="10" defaultColWidth="9.140625" defaultRowHeight="12" x14ac:dyDescent="0.2"/>
  <cols>
    <col min="1" max="1" width="2" style="1" customWidth="1"/>
    <col min="2" max="2" width="17.85546875" style="1" bestFit="1" customWidth="1"/>
    <col min="3" max="3" width="9.42578125" style="1" bestFit="1" customWidth="1"/>
    <col min="4" max="6" width="8.140625" style="1" bestFit="1" customWidth="1"/>
    <col min="7" max="8" width="7.42578125" style="1" bestFit="1" customWidth="1"/>
    <col min="9" max="10" width="8.140625"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7" style="1" bestFit="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5" x14ac:dyDescent="0.2">
      <c r="B1" s="71" t="s">
        <v>30</v>
      </c>
      <c r="C1" s="73">
        <v>45117</v>
      </c>
      <c r="D1" s="74" t="s">
        <v>32</v>
      </c>
    </row>
    <row r="2" spans="1:45" x14ac:dyDescent="0.2">
      <c r="C2" s="73">
        <v>45117</v>
      </c>
      <c r="D2" s="71" t="s">
        <v>35</v>
      </c>
      <c r="E2" s="71"/>
      <c r="F2" s="71"/>
      <c r="G2" s="71"/>
      <c r="H2" s="71"/>
      <c r="I2" s="71"/>
      <c r="J2" s="71"/>
      <c r="K2" s="71"/>
      <c r="L2" s="71"/>
      <c r="M2" s="71"/>
      <c r="N2" s="71"/>
      <c r="O2" s="71"/>
      <c r="P2" s="71"/>
    </row>
    <row r="3" spans="1:45" x14ac:dyDescent="0.2">
      <c r="C3" s="73">
        <v>45117</v>
      </c>
      <c r="D3" s="71" t="s">
        <v>33</v>
      </c>
      <c r="E3" s="71"/>
      <c r="F3" s="71"/>
      <c r="G3" s="71"/>
      <c r="H3" s="71"/>
      <c r="I3" s="71"/>
      <c r="J3" s="71"/>
      <c r="K3" s="71"/>
      <c r="L3" s="71"/>
      <c r="M3" s="71"/>
      <c r="N3" s="71"/>
      <c r="O3" s="71"/>
      <c r="P3" s="71"/>
    </row>
    <row r="4" spans="1:45" x14ac:dyDescent="0.2">
      <c r="C4" s="73">
        <v>45287</v>
      </c>
      <c r="D4" s="71" t="s">
        <v>38</v>
      </c>
      <c r="E4" s="71"/>
      <c r="F4" s="71"/>
      <c r="G4" s="71"/>
      <c r="H4" s="71"/>
      <c r="I4" s="71"/>
      <c r="J4" s="71"/>
      <c r="K4" s="71"/>
      <c r="L4" s="71"/>
      <c r="M4" s="71"/>
      <c r="N4" s="71"/>
      <c r="O4" s="71"/>
      <c r="P4" s="71"/>
    </row>
    <row r="5" spans="1:45" ht="12" customHeight="1" x14ac:dyDescent="0.2">
      <c r="C5" s="73">
        <v>45287</v>
      </c>
      <c r="D5" s="71" t="s">
        <v>42</v>
      </c>
      <c r="E5" s="71"/>
      <c r="F5" s="71"/>
      <c r="G5" s="71"/>
      <c r="H5" s="71"/>
      <c r="I5" s="71"/>
      <c r="J5" s="71"/>
      <c r="K5" s="71"/>
      <c r="L5" s="71"/>
      <c r="M5" s="71"/>
      <c r="N5" s="71"/>
      <c r="O5" s="71"/>
      <c r="P5" s="71"/>
    </row>
    <row r="6" spans="1:45" ht="12" customHeight="1" x14ac:dyDescent="0.2">
      <c r="C6" s="73">
        <v>45546</v>
      </c>
      <c r="D6" s="71" t="s">
        <v>48</v>
      </c>
      <c r="E6" s="71"/>
      <c r="F6" s="71"/>
      <c r="G6" s="71"/>
      <c r="H6" s="71"/>
      <c r="I6" s="71"/>
      <c r="J6" s="71"/>
      <c r="K6" s="71"/>
      <c r="L6" s="71"/>
      <c r="M6" s="71"/>
      <c r="N6" s="71"/>
      <c r="O6" s="71"/>
      <c r="P6" s="71"/>
    </row>
    <row r="7" spans="1:45" ht="12" customHeight="1" x14ac:dyDescent="0.25">
      <c r="C7" s="73">
        <v>45546</v>
      </c>
      <c r="D7" s="71" t="s">
        <v>47</v>
      </c>
      <c r="E7" s="71"/>
      <c r="F7" s="71"/>
      <c r="G7" s="71"/>
      <c r="H7" s="71"/>
      <c r="I7" s="71"/>
      <c r="J7" s="71"/>
      <c r="K7" s="71"/>
      <c r="L7" s="71"/>
      <c r="M7" s="71"/>
      <c r="N7" s="71"/>
      <c r="O7" s="71"/>
      <c r="P7" s="71"/>
      <c r="R7" s="79"/>
    </row>
    <row r="8" spans="1:45" ht="12" customHeight="1" x14ac:dyDescent="0.25">
      <c r="C8" s="73">
        <v>45825</v>
      </c>
      <c r="D8" s="71" t="s">
        <v>51</v>
      </c>
      <c r="E8" s="71"/>
      <c r="F8" s="71"/>
      <c r="G8" s="71"/>
      <c r="H8" s="71"/>
      <c r="I8" s="71"/>
      <c r="J8" s="71"/>
      <c r="K8" s="71"/>
      <c r="L8" s="71"/>
      <c r="M8" s="71"/>
      <c r="N8" s="71"/>
      <c r="O8" s="71"/>
      <c r="P8" s="71"/>
      <c r="R8" s="79"/>
    </row>
    <row r="10" spans="1:45" x14ac:dyDescent="0.2">
      <c r="A10" s="10"/>
      <c r="B10" s="10"/>
      <c r="C10" s="10"/>
      <c r="D10" s="10"/>
      <c r="E10" s="10"/>
      <c r="F10" s="10"/>
      <c r="G10" s="10"/>
      <c r="H10" s="10"/>
      <c r="I10" s="10"/>
      <c r="J10" s="10"/>
      <c r="K10" s="10"/>
      <c r="AG10" s="50"/>
      <c r="AH10" s="50"/>
      <c r="AI10" s="50"/>
      <c r="AJ10" s="50"/>
      <c r="AK10" s="50"/>
      <c r="AL10" s="50"/>
      <c r="AM10" s="50"/>
      <c r="AN10" s="50"/>
      <c r="AO10" s="50"/>
      <c r="AP10" s="50"/>
      <c r="AQ10" s="50"/>
    </row>
    <row r="11" spans="1:45" x14ac:dyDescent="0.2">
      <c r="A11" s="10"/>
      <c r="B11" s="60" t="s">
        <v>25</v>
      </c>
      <c r="C11" s="60"/>
      <c r="D11" s="10"/>
      <c r="E11" s="10"/>
      <c r="F11" s="10"/>
      <c r="G11" s="10"/>
      <c r="H11" s="10"/>
      <c r="I11" s="10"/>
      <c r="J11" s="10"/>
      <c r="K11" s="10"/>
      <c r="AG11" s="50"/>
      <c r="AH11" s="49" t="s">
        <v>21</v>
      </c>
      <c r="AI11" s="50"/>
      <c r="AJ11" s="50"/>
      <c r="AK11" s="50"/>
      <c r="AL11" s="50"/>
      <c r="AM11" s="50"/>
      <c r="AN11" s="50"/>
      <c r="AO11" s="50"/>
      <c r="AP11" s="50"/>
      <c r="AQ11" s="50"/>
    </row>
    <row r="12" spans="1:45" x14ac:dyDescent="0.2">
      <c r="A12" s="10"/>
      <c r="B12" s="60"/>
      <c r="C12" s="60"/>
      <c r="D12" s="10"/>
      <c r="E12" s="10"/>
      <c r="F12" s="10"/>
      <c r="G12" s="10"/>
      <c r="H12" s="10"/>
      <c r="I12" s="10"/>
      <c r="J12" s="10"/>
      <c r="K12" s="10"/>
      <c r="AG12" s="50"/>
      <c r="AH12" s="49"/>
      <c r="AI12" s="50"/>
      <c r="AJ12" s="50"/>
      <c r="AK12" s="50"/>
      <c r="AL12" s="50"/>
      <c r="AM12" s="50"/>
      <c r="AN12" s="50"/>
      <c r="AO12" s="50"/>
      <c r="AP12" s="50"/>
      <c r="AQ12" s="50"/>
    </row>
    <row r="13" spans="1:45" ht="24" customHeight="1" x14ac:dyDescent="0.2">
      <c r="A13" s="10"/>
      <c r="B13" s="91" t="s">
        <v>26</v>
      </c>
      <c r="C13" s="91"/>
      <c r="D13" s="10"/>
      <c r="E13" s="10"/>
      <c r="F13" s="10"/>
      <c r="G13" s="10"/>
      <c r="H13" s="10"/>
      <c r="I13" s="10"/>
      <c r="J13" s="10"/>
      <c r="K13" s="10"/>
      <c r="AG13" s="50"/>
      <c r="AH13" s="49"/>
      <c r="AI13" s="50"/>
      <c r="AJ13" s="50"/>
      <c r="AK13" s="50"/>
      <c r="AL13" s="50"/>
      <c r="AM13" s="50"/>
      <c r="AN13" s="50"/>
      <c r="AO13" s="50"/>
      <c r="AP13" s="50"/>
      <c r="AQ13" s="50"/>
    </row>
    <row r="14" spans="1:45" x14ac:dyDescent="0.2">
      <c r="A14" s="10"/>
      <c r="B14" s="60"/>
      <c r="C14" s="60"/>
      <c r="D14" s="10"/>
      <c r="E14" s="10"/>
      <c r="F14" s="10"/>
      <c r="G14" s="10"/>
      <c r="H14" s="10"/>
      <c r="I14" s="10"/>
      <c r="J14" s="10"/>
      <c r="K14" s="10"/>
      <c r="AG14" s="50"/>
      <c r="AH14" s="50"/>
      <c r="AI14" s="50"/>
      <c r="AJ14" s="50"/>
      <c r="AK14" s="50"/>
      <c r="AL14" s="50"/>
      <c r="AM14" s="50"/>
      <c r="AN14" s="50"/>
      <c r="AO14" s="50"/>
      <c r="AP14" s="50"/>
      <c r="AQ14" s="50"/>
    </row>
    <row r="15" spans="1:45" ht="36" x14ac:dyDescent="0.2">
      <c r="A15" s="10"/>
      <c r="B15" s="53" t="s">
        <v>22</v>
      </c>
      <c r="C15" s="54" t="s">
        <v>17</v>
      </c>
      <c r="D15" s="10"/>
      <c r="E15" s="10"/>
      <c r="F15" s="10"/>
      <c r="G15" s="10"/>
      <c r="H15" s="10"/>
      <c r="I15" s="10"/>
      <c r="J15" s="10"/>
      <c r="K15" s="10"/>
      <c r="AG15" s="50"/>
      <c r="AH15" s="50"/>
      <c r="AI15" s="50"/>
      <c r="AJ15" s="50"/>
      <c r="AK15" s="50"/>
      <c r="AL15" s="50"/>
      <c r="AM15" s="50"/>
      <c r="AN15" s="50"/>
      <c r="AO15" s="50"/>
      <c r="AP15" s="50"/>
      <c r="AQ15" s="50"/>
    </row>
    <row r="16" spans="1:45" x14ac:dyDescent="0.2">
      <c r="A16" s="10"/>
      <c r="B16" s="4" t="s">
        <v>0</v>
      </c>
      <c r="C16" s="5">
        <v>1</v>
      </c>
      <c r="D16" s="10"/>
      <c r="E16" s="10"/>
      <c r="F16" s="10"/>
      <c r="G16" s="10"/>
      <c r="H16" s="10"/>
      <c r="I16" s="10"/>
      <c r="J16" s="10"/>
      <c r="K16" s="10"/>
      <c r="AG16" s="50"/>
      <c r="AH16" s="50"/>
      <c r="AI16" s="50"/>
      <c r="AJ16" s="50"/>
      <c r="AK16" s="50"/>
      <c r="AL16" s="50"/>
      <c r="AM16" s="50"/>
      <c r="AN16" s="50"/>
      <c r="AO16" s="50"/>
      <c r="AP16" s="50"/>
      <c r="AQ16" s="50"/>
      <c r="AS16" s="51"/>
    </row>
    <row r="17" spans="1:45" x14ac:dyDescent="0.2">
      <c r="A17" s="10"/>
      <c r="B17" s="10"/>
      <c r="C17" s="82"/>
      <c r="D17" s="10"/>
      <c r="E17" s="10"/>
      <c r="F17" s="10"/>
      <c r="G17" s="10"/>
      <c r="H17" s="10"/>
      <c r="I17" s="10"/>
      <c r="J17" s="10"/>
      <c r="K17" s="10"/>
      <c r="AG17" s="50"/>
      <c r="AH17" s="50"/>
      <c r="AI17" s="50"/>
      <c r="AJ17" s="50"/>
      <c r="AK17" s="50"/>
      <c r="AL17" s="50"/>
      <c r="AM17" s="50"/>
      <c r="AN17" s="50"/>
      <c r="AO17" s="50"/>
      <c r="AP17" s="50"/>
      <c r="AQ17" s="50"/>
      <c r="AS17" s="51"/>
    </row>
    <row r="18" spans="1:45" ht="60" x14ac:dyDescent="0.2">
      <c r="A18" s="10"/>
      <c r="B18" s="83" t="s">
        <v>52</v>
      </c>
      <c r="C18" s="54" t="s">
        <v>17</v>
      </c>
      <c r="D18" s="10"/>
      <c r="E18" s="10"/>
      <c r="F18" s="10"/>
      <c r="G18" s="10"/>
      <c r="H18" s="10"/>
      <c r="I18" s="10"/>
      <c r="J18" s="10"/>
      <c r="K18" s="10"/>
      <c r="AG18" s="50"/>
      <c r="AH18" s="50"/>
      <c r="AI18" s="50"/>
      <c r="AJ18" s="50"/>
      <c r="AK18" s="50"/>
      <c r="AL18" s="50"/>
      <c r="AM18" s="50"/>
      <c r="AN18" s="50"/>
      <c r="AO18" s="50"/>
      <c r="AP18" s="50"/>
      <c r="AQ18" s="50"/>
      <c r="AS18" s="51"/>
    </row>
    <row r="19" spans="1:45" x14ac:dyDescent="0.2">
      <c r="A19" s="10"/>
      <c r="B19" s="4" t="s">
        <v>0</v>
      </c>
      <c r="C19" s="5">
        <v>1</v>
      </c>
      <c r="D19" s="10"/>
      <c r="E19" s="10"/>
      <c r="F19" s="10"/>
      <c r="G19" s="10"/>
      <c r="H19" s="10"/>
      <c r="I19" s="10"/>
      <c r="J19" s="10"/>
      <c r="K19" s="10"/>
      <c r="AG19" s="50"/>
      <c r="AH19" s="50"/>
      <c r="AI19" s="50"/>
      <c r="AJ19" s="50"/>
      <c r="AK19" s="50"/>
      <c r="AL19" s="50"/>
      <c r="AM19" s="50"/>
      <c r="AN19" s="50"/>
      <c r="AO19" s="50"/>
      <c r="AP19" s="50"/>
      <c r="AQ19" s="50"/>
      <c r="AS19" s="51"/>
    </row>
    <row r="20" spans="1:45" x14ac:dyDescent="0.2">
      <c r="A20" s="10"/>
      <c r="B20" s="10"/>
      <c r="C20" s="10"/>
      <c r="D20" s="10"/>
      <c r="E20" s="10"/>
      <c r="F20" s="10"/>
      <c r="G20" s="10"/>
      <c r="H20" s="10"/>
      <c r="I20" s="10"/>
      <c r="J20" s="10"/>
      <c r="K20" s="10"/>
      <c r="AG20" s="50"/>
      <c r="AH20" s="50"/>
      <c r="AI20" s="50"/>
      <c r="AJ20" s="50"/>
      <c r="AK20" s="50"/>
      <c r="AL20" s="50"/>
      <c r="AM20" s="50"/>
      <c r="AN20" s="50"/>
      <c r="AO20" s="50"/>
      <c r="AP20" s="50"/>
      <c r="AQ20" s="50"/>
    </row>
    <row r="21" spans="1:45" ht="24" x14ac:dyDescent="0.2">
      <c r="A21" s="10"/>
      <c r="B21" s="53" t="s">
        <v>27</v>
      </c>
      <c r="C21" s="54" t="s">
        <v>17</v>
      </c>
      <c r="D21" s="10"/>
      <c r="E21" s="10"/>
      <c r="F21" s="10"/>
      <c r="G21" s="10"/>
      <c r="H21" s="10"/>
      <c r="I21" s="10"/>
      <c r="J21" s="10"/>
      <c r="K21" s="10"/>
      <c r="AG21" s="50"/>
      <c r="AH21" s="50"/>
      <c r="AI21" s="50"/>
      <c r="AJ21" s="50"/>
      <c r="AK21" s="50"/>
      <c r="AL21" s="50"/>
      <c r="AM21" s="50"/>
      <c r="AN21" s="50"/>
      <c r="AO21" s="50"/>
      <c r="AP21" s="50"/>
      <c r="AQ21" s="50"/>
    </row>
    <row r="22" spans="1:45" x14ac:dyDescent="0.2">
      <c r="A22" s="10"/>
      <c r="B22" s="4" t="s">
        <v>23</v>
      </c>
      <c r="C22" s="48">
        <v>3.0599999999999999E-2</v>
      </c>
      <c r="D22" s="10"/>
      <c r="E22" s="10"/>
      <c r="F22" s="10"/>
      <c r="G22" s="10"/>
      <c r="H22" s="10"/>
      <c r="I22" s="10"/>
      <c r="J22" s="10"/>
      <c r="K22" s="10"/>
      <c r="AG22" s="50"/>
      <c r="AH22" s="50"/>
      <c r="AI22" s="50"/>
      <c r="AJ22" s="50"/>
      <c r="AK22" s="50"/>
      <c r="AL22" s="50"/>
      <c r="AM22" s="50"/>
      <c r="AN22" s="50"/>
      <c r="AO22" s="50"/>
      <c r="AP22" s="50"/>
      <c r="AQ22" s="50"/>
    </row>
    <row r="23" spans="1:45" x14ac:dyDescent="0.2">
      <c r="A23" s="10"/>
      <c r="B23" s="10"/>
      <c r="C23" s="10"/>
      <c r="D23" s="10"/>
      <c r="E23" s="10"/>
      <c r="F23" s="10"/>
      <c r="G23" s="10"/>
      <c r="H23" s="10"/>
      <c r="I23" s="10"/>
      <c r="J23" s="10"/>
      <c r="K23" s="10"/>
      <c r="AG23" s="50"/>
      <c r="AH23" s="50"/>
      <c r="AI23" s="50"/>
      <c r="AJ23" s="50"/>
      <c r="AK23" s="50"/>
      <c r="AL23" s="50"/>
      <c r="AM23" s="50"/>
      <c r="AN23" s="50"/>
      <c r="AO23" s="50"/>
      <c r="AP23" s="50"/>
      <c r="AQ23" s="50"/>
    </row>
    <row r="24" spans="1:45" ht="29.25" customHeight="1" x14ac:dyDescent="0.2">
      <c r="A24" s="10"/>
      <c r="B24" s="91" t="s">
        <v>28</v>
      </c>
      <c r="C24" s="91"/>
      <c r="D24" s="10"/>
      <c r="E24" s="10"/>
      <c r="F24" s="10"/>
      <c r="G24" s="10"/>
      <c r="H24" s="10"/>
      <c r="I24" s="10"/>
      <c r="J24" s="10"/>
      <c r="K24" s="10"/>
      <c r="AG24" s="56"/>
      <c r="AH24" s="55"/>
      <c r="AI24" s="56"/>
      <c r="AJ24" s="56"/>
      <c r="AK24" s="56"/>
      <c r="AL24" s="56"/>
      <c r="AM24" s="56"/>
      <c r="AN24" s="56"/>
      <c r="AO24" s="56"/>
      <c r="AP24" s="56"/>
      <c r="AQ24" s="56"/>
    </row>
    <row r="25" spans="1:45" x14ac:dyDescent="0.2">
      <c r="A25" s="10"/>
      <c r="B25" s="64"/>
      <c r="C25" s="65"/>
      <c r="D25" s="10"/>
      <c r="E25" s="10"/>
      <c r="F25" s="10"/>
      <c r="G25" s="10"/>
      <c r="H25" s="10"/>
      <c r="I25" s="10"/>
      <c r="J25" s="10"/>
      <c r="K25" s="10"/>
      <c r="AG25" s="56"/>
      <c r="AH25" s="56"/>
      <c r="AI25" s="56"/>
      <c r="AJ25" s="56"/>
      <c r="AK25" s="56"/>
      <c r="AL25" s="56"/>
      <c r="AM25" s="56"/>
      <c r="AN25" s="56"/>
      <c r="AO25" s="56"/>
      <c r="AP25" s="56"/>
      <c r="AQ25" s="56"/>
      <c r="AR25" s="51"/>
      <c r="AS25" s="51"/>
    </row>
    <row r="26" spans="1:45" x14ac:dyDescent="0.2">
      <c r="A26" s="10"/>
      <c r="B26" s="88" t="s">
        <v>24</v>
      </c>
      <c r="C26" s="90"/>
      <c r="D26" s="90"/>
      <c r="E26" s="90"/>
      <c r="F26" s="90"/>
      <c r="G26" s="90"/>
      <c r="H26" s="90"/>
      <c r="I26" s="90"/>
      <c r="J26" s="89"/>
      <c r="K26" s="10"/>
      <c r="M26" s="92" t="s">
        <v>34</v>
      </c>
      <c r="N26" s="93"/>
      <c r="O26" s="93"/>
      <c r="P26" s="93"/>
      <c r="Q26" s="93"/>
      <c r="R26" s="93"/>
      <c r="S26" s="93"/>
      <c r="T26" s="93"/>
      <c r="U26" s="94"/>
      <c r="W26" s="92" t="s">
        <v>29</v>
      </c>
      <c r="X26" s="93"/>
      <c r="Y26" s="93"/>
      <c r="Z26" s="93"/>
      <c r="AA26" s="93"/>
      <c r="AB26" s="93"/>
      <c r="AC26" s="93"/>
      <c r="AD26" s="93"/>
      <c r="AE26" s="94"/>
      <c r="AG26" s="56"/>
      <c r="AH26" s="85" t="s">
        <v>19</v>
      </c>
      <c r="AI26" s="86"/>
      <c r="AJ26" s="86"/>
      <c r="AK26" s="86"/>
      <c r="AL26" s="86"/>
      <c r="AM26" s="86"/>
      <c r="AN26" s="86"/>
      <c r="AO26" s="86"/>
      <c r="AP26" s="87"/>
      <c r="AQ26" s="56"/>
      <c r="AR26" s="51"/>
      <c r="AS26" s="51"/>
    </row>
    <row r="27" spans="1:45" x14ac:dyDescent="0.2">
      <c r="A27" s="10"/>
      <c r="B27" s="29" t="s">
        <v>3</v>
      </c>
      <c r="C27" s="57" t="s">
        <v>4</v>
      </c>
      <c r="D27" s="58" t="s">
        <v>5</v>
      </c>
      <c r="E27" s="57" t="s">
        <v>6</v>
      </c>
      <c r="F27" s="58" t="s">
        <v>7</v>
      </c>
      <c r="G27" s="58" t="s">
        <v>8</v>
      </c>
      <c r="H27" s="58" t="s">
        <v>9</v>
      </c>
      <c r="I27" s="57" t="s">
        <v>10</v>
      </c>
      <c r="J27" s="59" t="s">
        <v>11</v>
      </c>
      <c r="K27" s="10"/>
      <c r="M27" s="11" t="s">
        <v>3</v>
      </c>
      <c r="N27" s="12" t="s">
        <v>4</v>
      </c>
      <c r="O27" s="13" t="s">
        <v>5</v>
      </c>
      <c r="P27" s="12" t="s">
        <v>6</v>
      </c>
      <c r="Q27" s="13" t="s">
        <v>7</v>
      </c>
      <c r="R27" s="13" t="s">
        <v>8</v>
      </c>
      <c r="S27" s="13" t="s">
        <v>9</v>
      </c>
      <c r="T27" s="12" t="s">
        <v>10</v>
      </c>
      <c r="U27" s="14" t="s">
        <v>11</v>
      </c>
      <c r="W27" s="11" t="s">
        <v>3</v>
      </c>
      <c r="X27" s="12" t="s">
        <v>4</v>
      </c>
      <c r="Y27" s="13" t="s">
        <v>5</v>
      </c>
      <c r="Z27" s="12" t="s">
        <v>6</v>
      </c>
      <c r="AA27" s="13" t="s">
        <v>7</v>
      </c>
      <c r="AB27" s="13" t="s">
        <v>8</v>
      </c>
      <c r="AC27" s="13" t="s">
        <v>9</v>
      </c>
      <c r="AD27" s="12" t="s">
        <v>10</v>
      </c>
      <c r="AE27" s="14" t="s">
        <v>11</v>
      </c>
      <c r="AG27" s="56"/>
      <c r="AH27" s="11" t="s">
        <v>3</v>
      </c>
      <c r="AI27" s="12" t="s">
        <v>4</v>
      </c>
      <c r="AJ27" s="13" t="s">
        <v>5</v>
      </c>
      <c r="AK27" s="12" t="s">
        <v>6</v>
      </c>
      <c r="AL27" s="13" t="s">
        <v>7</v>
      </c>
      <c r="AM27" s="13" t="s">
        <v>8</v>
      </c>
      <c r="AN27" s="13" t="s">
        <v>9</v>
      </c>
      <c r="AO27" s="12" t="s">
        <v>10</v>
      </c>
      <c r="AP27" s="14" t="s">
        <v>11</v>
      </c>
      <c r="AQ27" s="56"/>
      <c r="AR27" s="51"/>
      <c r="AS27" s="51"/>
    </row>
    <row r="28" spans="1:45" x14ac:dyDescent="0.2">
      <c r="A28" s="10"/>
      <c r="B28" s="15" t="s">
        <v>12</v>
      </c>
      <c r="C28" s="18">
        <v>6322.63</v>
      </c>
      <c r="D28" s="18">
        <v>6995.9</v>
      </c>
      <c r="E28" s="18">
        <v>7634.88</v>
      </c>
      <c r="F28" s="18">
        <v>8053.95</v>
      </c>
      <c r="G28" s="19"/>
      <c r="H28" s="19"/>
      <c r="I28" s="18">
        <v>8157.04</v>
      </c>
      <c r="J28" s="18"/>
      <c r="K28" s="10"/>
      <c r="M28" s="15" t="s">
        <v>12</v>
      </c>
      <c r="N28" s="21">
        <f t="shared" ref="N28:U46" si="0">C28*$C$16</f>
        <v>6322.63</v>
      </c>
      <c r="O28" s="21">
        <f t="shared" si="0"/>
        <v>6995.9</v>
      </c>
      <c r="P28" s="21">
        <f t="shared" si="0"/>
        <v>7634.88</v>
      </c>
      <c r="Q28" s="21">
        <f t="shared" si="0"/>
        <v>8053.95</v>
      </c>
      <c r="R28" s="21">
        <f t="shared" si="0"/>
        <v>0</v>
      </c>
      <c r="S28" s="21">
        <f t="shared" si="0"/>
        <v>0</v>
      </c>
      <c r="T28" s="21">
        <f t="shared" si="0"/>
        <v>8157.04</v>
      </c>
      <c r="U28" s="21">
        <f t="shared" si="0"/>
        <v>0</v>
      </c>
      <c r="W28" s="15" t="s">
        <v>12</v>
      </c>
      <c r="X28" s="22">
        <f>IF(N28&gt;$B$54,$C$55,IF(N28&gt;$B$53,$C$54,IF(N28&gt;$B$52,$C$53,IF(N28&gt;$B$51,$C$52,IF(N28&gt;$B$50,$C$51,IF(N28&gt;0,$C$50,0))))))</f>
        <v>0.17699999999999999</v>
      </c>
      <c r="Y28" s="22">
        <f t="shared" ref="Y28:AE43" si="1">IF(O28&gt;$B$54,$C$55,IF(O28&gt;$B$53,$C$54,IF(O28&gt;$B$52,$C$53,IF(O28&gt;$B$51,$C$52,IF(O28&gt;$B$50,$C$51,IF(O28&gt;0,$C$50,0))))))</f>
        <v>0.17699999999999999</v>
      </c>
      <c r="Z28" s="22">
        <f t="shared" si="1"/>
        <v>1315.06</v>
      </c>
      <c r="AA28" s="22">
        <f t="shared" si="1"/>
        <v>1315.06</v>
      </c>
      <c r="AB28" s="22">
        <f t="shared" si="1"/>
        <v>0</v>
      </c>
      <c r="AC28" s="22">
        <f t="shared" si="1"/>
        <v>0</v>
      </c>
      <c r="AD28" s="22">
        <f t="shared" si="1"/>
        <v>1315.06</v>
      </c>
      <c r="AE28" s="22">
        <f t="shared" si="1"/>
        <v>0</v>
      </c>
      <c r="AG28" s="56"/>
      <c r="AH28" s="15" t="s">
        <v>12</v>
      </c>
      <c r="AI28" s="21">
        <f>IF(X28&lt;1, (12*C28+C28*C59)* (1+$C$22+X28)*$C$16*$C$19/12, (( 12*C28+C28*C59)* (1+$C$22)+12*X28)*$C$16*$C$19/12)</f>
        <v>7842.1857512080342</v>
      </c>
      <c r="AJ28" s="21">
        <f t="shared" ref="AJ28:AP28" si="2">IF(Y28&lt;1, (12*D28+D28*D59)* (1+$C$22+Y28)*$C$16*$C$19/12, (( 12*D28+D28*D59)* (1+$C$22)+12*Y28)*$C$16*$C$19/12)</f>
        <v>8677.2667856376647</v>
      </c>
      <c r="AK28" s="21">
        <f t="shared" si="2"/>
        <v>9396.8694474831991</v>
      </c>
      <c r="AL28" s="21">
        <f t="shared" si="2"/>
        <v>9840.4709035842479</v>
      </c>
      <c r="AM28" s="21">
        <f t="shared" si="2"/>
        <v>0</v>
      </c>
      <c r="AN28" s="21">
        <f t="shared" si="2"/>
        <v>0</v>
      </c>
      <c r="AO28" s="21">
        <f t="shared" si="2"/>
        <v>9949.5955703689324</v>
      </c>
      <c r="AP28" s="21">
        <f t="shared" si="2"/>
        <v>0</v>
      </c>
      <c r="AQ28" s="56"/>
      <c r="AR28" s="51"/>
      <c r="AS28" s="51"/>
    </row>
    <row r="29" spans="1:45" x14ac:dyDescent="0.2">
      <c r="A29" s="10"/>
      <c r="B29" s="15">
        <v>15</v>
      </c>
      <c r="C29" s="16">
        <v>5217.3100000000004</v>
      </c>
      <c r="D29" s="16">
        <v>5594.35</v>
      </c>
      <c r="E29" s="16">
        <v>5793.59</v>
      </c>
      <c r="F29" s="16">
        <v>6501.27</v>
      </c>
      <c r="G29" s="20"/>
      <c r="H29" s="20"/>
      <c r="I29" s="16">
        <v>7037.15</v>
      </c>
      <c r="J29" s="16">
        <v>7242.26</v>
      </c>
      <c r="K29" s="10"/>
      <c r="M29" s="15">
        <v>15</v>
      </c>
      <c r="N29" s="23">
        <f t="shared" si="0"/>
        <v>5217.3100000000004</v>
      </c>
      <c r="O29" s="23">
        <f t="shared" si="0"/>
        <v>5594.35</v>
      </c>
      <c r="P29" s="23">
        <f t="shared" si="0"/>
        <v>5793.59</v>
      </c>
      <c r="Q29" s="23">
        <f t="shared" si="0"/>
        <v>6501.27</v>
      </c>
      <c r="R29" s="23">
        <f t="shared" si="0"/>
        <v>0</v>
      </c>
      <c r="S29" s="23">
        <f t="shared" si="0"/>
        <v>0</v>
      </c>
      <c r="T29" s="23">
        <f t="shared" si="0"/>
        <v>7037.15</v>
      </c>
      <c r="U29" s="23">
        <f t="shared" si="0"/>
        <v>7242.26</v>
      </c>
      <c r="W29" s="15">
        <v>15</v>
      </c>
      <c r="X29" s="22">
        <f t="shared" ref="X29:AE46" si="3">IF(N29&gt;$B$54,$C$55,IF(N29&gt;$B$53,$C$54,IF(N29&gt;$B$52,$C$53,IF(N29&gt;$B$51,$C$52,IF(N29&gt;$B$50,$C$51,IF(N29&gt;0,$C$50,0))))))</f>
        <v>0.17699999999999999</v>
      </c>
      <c r="Y29" s="22">
        <f t="shared" si="1"/>
        <v>0.17699999999999999</v>
      </c>
      <c r="Z29" s="22">
        <f t="shared" si="1"/>
        <v>0.17699999999999999</v>
      </c>
      <c r="AA29" s="22">
        <f t="shared" si="1"/>
        <v>0.17699999999999999</v>
      </c>
      <c r="AB29" s="22">
        <f t="shared" si="1"/>
        <v>0</v>
      </c>
      <c r="AC29" s="22">
        <f t="shared" si="1"/>
        <v>0</v>
      </c>
      <c r="AD29" s="22">
        <f t="shared" si="1"/>
        <v>0.17699999999999999</v>
      </c>
      <c r="AE29" s="22">
        <f t="shared" si="1"/>
        <v>0.17699999999999999</v>
      </c>
      <c r="AG29" s="56"/>
      <c r="AH29" s="15">
        <v>15</v>
      </c>
      <c r="AI29" s="21">
        <f t="shared" ref="AI29:AI46" si="4">IF(X29&lt;1, (12*C29+C29*C60)* (1+$C$22+X29)*$C$16*$C$19/12, (( 12*C29+C29*C60)* (1+$C$22)+12*X29)*$C$16*$C$19/12)</f>
        <v>6471.2175378972343</v>
      </c>
      <c r="AJ29" s="21">
        <f t="shared" ref="AJ29:AJ46" si="5">IF(Y29&lt;1, (12*D29+D29*D60)* (1+$C$22+Y29)*$C$16*$C$19/12, (( 12*D29+D29*D60)* (1+$C$22)+12*Y29)*$C$16*$C$19/12)</f>
        <v>6938.8738321348346</v>
      </c>
      <c r="AK29" s="21">
        <f t="shared" ref="AK29:AK46" si="6">IF(Z29&lt;1, (12*E29+E29*E60)* (1+$C$22+Z29)*$C$16*$C$19/12, (( 12*E29+E29*E60)* (1+$C$22)+12*Z29)*$C$16*$C$19/12)</f>
        <v>7185.9983814237676</v>
      </c>
      <c r="AL29" s="21">
        <f t="shared" ref="AL29:AL46" si="7">IF(AA29&lt;1, (12*F29+F29*F60)* (1+$C$22+AA29)*$C$16*$C$19/12, (( 12*F29+F29*F60)* (1+$C$22)+12*AA29)*$C$16*$C$19/12)</f>
        <v>8063.7593784163009</v>
      </c>
      <c r="AM29" s="21">
        <f t="shared" ref="AM29:AM46" si="8">IF(AB29&lt;1, (12*G29+G29*G60)* (1+$C$22+AB29)*$C$16*$C$19/12, (( 12*G29+G29*G60)* (1+$C$22)+12*AB29)*$C$16*$C$19/12)</f>
        <v>0</v>
      </c>
      <c r="AN29" s="21">
        <f t="shared" ref="AN29:AN46" si="9">IF(AC29&lt;1, (12*H29+H29*H60)* (1+$C$22+AC29)*$C$16*$C$19/12, (( 12*H29+H29*H60)* (1+$C$22)+12*AC29)*$C$16*$C$19/12)</f>
        <v>0</v>
      </c>
      <c r="AO29" s="21">
        <f t="shared" ref="AO29:AO46" si="10">IF(AD29&lt;1, (12*I29+I29*I60)* (1+$C$22+AD29)*$C$16*$C$19/12, (( 12*I29+I29*I60)* (1+$C$22)+12*AD29)*$C$16*$C$19/12)</f>
        <v>8728.4306466001653</v>
      </c>
      <c r="AP29" s="21">
        <f t="shared" ref="AP29:AP46" si="11">IF(AE29&lt;1, (12*J29+J29*J60)* (1+$C$22+AE29)*$C$16*$C$19/12, (( 12*J29+J29*J60)* (1+$C$22)+12*AE29)*$C$16*$C$19/12)</f>
        <v>8982.8359683460658</v>
      </c>
      <c r="AQ29" s="56"/>
      <c r="AR29" s="51"/>
      <c r="AS29" s="51"/>
    </row>
    <row r="30" spans="1:45" x14ac:dyDescent="0.2">
      <c r="A30" s="10"/>
      <c r="B30" s="15">
        <v>14</v>
      </c>
      <c r="C30" s="16">
        <v>4742.6400000000003</v>
      </c>
      <c r="D30" s="16">
        <v>5085.93</v>
      </c>
      <c r="E30" s="16">
        <v>5367.63</v>
      </c>
      <c r="F30" s="16">
        <v>5793.59</v>
      </c>
      <c r="G30" s="20"/>
      <c r="H30" s="20"/>
      <c r="I30" s="16">
        <v>6446.27</v>
      </c>
      <c r="J30" s="16">
        <v>6633.67</v>
      </c>
      <c r="K30" s="10"/>
      <c r="M30" s="15">
        <v>14</v>
      </c>
      <c r="N30" s="23">
        <f t="shared" si="0"/>
        <v>4742.6400000000003</v>
      </c>
      <c r="O30" s="23">
        <f t="shared" si="0"/>
        <v>5085.93</v>
      </c>
      <c r="P30" s="23">
        <f t="shared" si="0"/>
        <v>5367.63</v>
      </c>
      <c r="Q30" s="23">
        <f t="shared" si="0"/>
        <v>5793.59</v>
      </c>
      <c r="R30" s="23">
        <f t="shared" si="0"/>
        <v>0</v>
      </c>
      <c r="S30" s="23">
        <f t="shared" si="0"/>
        <v>0</v>
      </c>
      <c r="T30" s="23">
        <f t="shared" si="0"/>
        <v>6446.27</v>
      </c>
      <c r="U30" s="23">
        <f t="shared" si="0"/>
        <v>6633.67</v>
      </c>
      <c r="W30" s="15">
        <v>14</v>
      </c>
      <c r="X30" s="22">
        <f t="shared" si="3"/>
        <v>0.20499999999999999</v>
      </c>
      <c r="Y30" s="22">
        <f t="shared" si="1"/>
        <v>0.20499999999999999</v>
      </c>
      <c r="Z30" s="22">
        <f t="shared" si="1"/>
        <v>0.17699999999999999</v>
      </c>
      <c r="AA30" s="22">
        <f t="shared" si="1"/>
        <v>0.17699999999999999</v>
      </c>
      <c r="AB30" s="22">
        <f t="shared" si="1"/>
        <v>0</v>
      </c>
      <c r="AC30" s="22">
        <f t="shared" si="1"/>
        <v>0</v>
      </c>
      <c r="AD30" s="22">
        <f t="shared" si="1"/>
        <v>0.17699999999999999</v>
      </c>
      <c r="AE30" s="22">
        <f t="shared" si="1"/>
        <v>0.17699999999999999</v>
      </c>
      <c r="AG30" s="56"/>
      <c r="AH30" s="15">
        <v>14</v>
      </c>
      <c r="AI30" s="21">
        <f t="shared" si="4"/>
        <v>6018.8609795496004</v>
      </c>
      <c r="AJ30" s="21">
        <f t="shared" si="5"/>
        <v>6454.5286215527003</v>
      </c>
      <c r="AK30" s="21">
        <f t="shared" si="6"/>
        <v>6657.6648489247009</v>
      </c>
      <c r="AL30" s="21">
        <f t="shared" si="7"/>
        <v>7185.9983814237676</v>
      </c>
      <c r="AM30" s="21">
        <f t="shared" si="8"/>
        <v>0</v>
      </c>
      <c r="AN30" s="21">
        <f t="shared" si="9"/>
        <v>0</v>
      </c>
      <c r="AO30" s="21">
        <f t="shared" si="10"/>
        <v>7995.5408971329671</v>
      </c>
      <c r="AP30" s="21">
        <f t="shared" si="11"/>
        <v>8227.9798679056348</v>
      </c>
      <c r="AQ30" s="56"/>
      <c r="AR30" s="51"/>
      <c r="AS30" s="51"/>
    </row>
    <row r="31" spans="1:45" x14ac:dyDescent="0.2">
      <c r="A31" s="10"/>
      <c r="B31" s="15" t="s">
        <v>13</v>
      </c>
      <c r="C31" s="16"/>
      <c r="D31" s="16">
        <v>4708.07</v>
      </c>
      <c r="E31" s="16">
        <v>4948.54</v>
      </c>
      <c r="F31" s="16"/>
      <c r="G31" s="20">
        <v>5367.63</v>
      </c>
      <c r="H31" s="20">
        <v>5793.59</v>
      </c>
      <c r="I31" s="16">
        <v>6446.27</v>
      </c>
      <c r="J31" s="16">
        <v>6633.67</v>
      </c>
      <c r="K31" s="10"/>
      <c r="M31" s="15" t="s">
        <v>13</v>
      </c>
      <c r="N31" s="23">
        <f t="shared" si="0"/>
        <v>0</v>
      </c>
      <c r="O31" s="23">
        <f t="shared" si="0"/>
        <v>4708.07</v>
      </c>
      <c r="P31" s="23">
        <f t="shared" si="0"/>
        <v>4948.54</v>
      </c>
      <c r="Q31" s="23">
        <f t="shared" si="0"/>
        <v>0</v>
      </c>
      <c r="R31" s="23">
        <f t="shared" si="0"/>
        <v>5367.63</v>
      </c>
      <c r="S31" s="23">
        <f t="shared" si="0"/>
        <v>5793.59</v>
      </c>
      <c r="T31" s="23">
        <f t="shared" si="0"/>
        <v>6446.27</v>
      </c>
      <c r="U31" s="23">
        <f t="shared" si="0"/>
        <v>6633.67</v>
      </c>
      <c r="W31" s="15" t="s">
        <v>13</v>
      </c>
      <c r="X31" s="22">
        <f t="shared" si="3"/>
        <v>0</v>
      </c>
      <c r="Y31" s="22">
        <f t="shared" si="1"/>
        <v>0.20499999999999999</v>
      </c>
      <c r="Z31" s="22">
        <f t="shared" si="1"/>
        <v>0.20499999999999999</v>
      </c>
      <c r="AA31" s="22">
        <f t="shared" si="1"/>
        <v>0</v>
      </c>
      <c r="AB31" s="22">
        <f t="shared" si="1"/>
        <v>0.17699999999999999</v>
      </c>
      <c r="AC31" s="22">
        <f t="shared" si="1"/>
        <v>0.17699999999999999</v>
      </c>
      <c r="AD31" s="22">
        <f t="shared" si="1"/>
        <v>0.17699999999999999</v>
      </c>
      <c r="AE31" s="22">
        <f t="shared" si="1"/>
        <v>0.17699999999999999</v>
      </c>
      <c r="AG31" s="56"/>
      <c r="AH31" s="15" t="s">
        <v>13</v>
      </c>
      <c r="AI31" s="21">
        <f t="shared" si="4"/>
        <v>0</v>
      </c>
      <c r="AJ31" s="21">
        <f t="shared" si="5"/>
        <v>6042.5658972826996</v>
      </c>
      <c r="AK31" s="21">
        <f t="shared" si="6"/>
        <v>6351.1967845293993</v>
      </c>
      <c r="AL31" s="21">
        <f t="shared" si="7"/>
        <v>0</v>
      </c>
      <c r="AM31" s="21">
        <f t="shared" si="8"/>
        <v>6657.6648489247009</v>
      </c>
      <c r="AN31" s="21">
        <f t="shared" si="9"/>
        <v>7185.9983814237676</v>
      </c>
      <c r="AO31" s="21">
        <f t="shared" si="10"/>
        <v>7995.5408971329671</v>
      </c>
      <c r="AP31" s="21">
        <f t="shared" si="11"/>
        <v>8227.9798679056348</v>
      </c>
      <c r="AQ31" s="56"/>
      <c r="AR31" s="51"/>
      <c r="AS31" s="51"/>
    </row>
    <row r="32" spans="1:45" s="27" customFormat="1" x14ac:dyDescent="0.2">
      <c r="A32" s="10"/>
      <c r="B32" s="24">
        <v>13</v>
      </c>
      <c r="C32" s="16">
        <v>4388.38</v>
      </c>
      <c r="D32" s="16">
        <v>4708.07</v>
      </c>
      <c r="E32" s="16">
        <v>4948.54</v>
      </c>
      <c r="F32" s="16">
        <v>5415.72</v>
      </c>
      <c r="G32" s="26"/>
      <c r="H32" s="26"/>
      <c r="I32" s="16">
        <v>6061.53</v>
      </c>
      <c r="J32" s="16">
        <v>6237.38</v>
      </c>
      <c r="K32" s="10"/>
      <c r="M32" s="24">
        <v>13</v>
      </c>
      <c r="N32" s="23">
        <f t="shared" si="0"/>
        <v>4388.38</v>
      </c>
      <c r="O32" s="23">
        <f t="shared" si="0"/>
        <v>4708.07</v>
      </c>
      <c r="P32" s="23">
        <f t="shared" si="0"/>
        <v>4948.54</v>
      </c>
      <c r="Q32" s="23">
        <f t="shared" si="0"/>
        <v>5415.72</v>
      </c>
      <c r="R32" s="23">
        <f t="shared" si="0"/>
        <v>0</v>
      </c>
      <c r="S32" s="23">
        <f t="shared" si="0"/>
        <v>0</v>
      </c>
      <c r="T32" s="23">
        <f t="shared" si="0"/>
        <v>6061.53</v>
      </c>
      <c r="U32" s="23">
        <f t="shared" si="0"/>
        <v>6237.38</v>
      </c>
      <c r="W32" s="24">
        <v>13</v>
      </c>
      <c r="X32" s="22">
        <f t="shared" si="3"/>
        <v>0.20499999999999999</v>
      </c>
      <c r="Y32" s="22">
        <f t="shared" si="1"/>
        <v>0.20499999999999999</v>
      </c>
      <c r="Z32" s="22">
        <f t="shared" si="1"/>
        <v>0.20499999999999999</v>
      </c>
      <c r="AA32" s="22">
        <f t="shared" si="1"/>
        <v>0.17699999999999999</v>
      </c>
      <c r="AB32" s="22">
        <f t="shared" si="1"/>
        <v>0</v>
      </c>
      <c r="AC32" s="22">
        <f t="shared" si="1"/>
        <v>0</v>
      </c>
      <c r="AD32" s="22">
        <f t="shared" si="1"/>
        <v>0.17699999999999999</v>
      </c>
      <c r="AE32" s="22">
        <f t="shared" si="1"/>
        <v>0.17699999999999999</v>
      </c>
      <c r="AG32" s="56"/>
      <c r="AH32" s="24">
        <v>13</v>
      </c>
      <c r="AI32" s="21">
        <f t="shared" si="4"/>
        <v>5632.2602111517999</v>
      </c>
      <c r="AJ32" s="21">
        <f t="shared" si="5"/>
        <v>6042.5658972826996</v>
      </c>
      <c r="AK32" s="21">
        <f t="shared" si="6"/>
        <v>6351.1967845293993</v>
      </c>
      <c r="AL32" s="21">
        <f t="shared" si="7"/>
        <v>6793.2858809531999</v>
      </c>
      <c r="AM32" s="21">
        <f t="shared" si="8"/>
        <v>0</v>
      </c>
      <c r="AN32" s="21">
        <f t="shared" si="9"/>
        <v>0</v>
      </c>
      <c r="AO32" s="21">
        <f t="shared" si="10"/>
        <v>7603.3668959942997</v>
      </c>
      <c r="AP32" s="21">
        <f t="shared" si="11"/>
        <v>7823.9468599078</v>
      </c>
      <c r="AQ32" s="56"/>
      <c r="AR32" s="52"/>
      <c r="AS32" s="52"/>
    </row>
    <row r="33" spans="1:45" x14ac:dyDescent="0.2">
      <c r="A33" s="10"/>
      <c r="B33" s="15">
        <v>12</v>
      </c>
      <c r="C33" s="16">
        <v>3974.86</v>
      </c>
      <c r="D33" s="16">
        <v>4240.88</v>
      </c>
      <c r="E33" s="16">
        <v>4804.26</v>
      </c>
      <c r="F33" s="16">
        <v>5298.93</v>
      </c>
      <c r="G33" s="20"/>
      <c r="H33" s="20"/>
      <c r="I33" s="16">
        <v>5937.87</v>
      </c>
      <c r="J33" s="16">
        <v>6110</v>
      </c>
      <c r="K33" s="10"/>
      <c r="M33" s="15">
        <v>12</v>
      </c>
      <c r="N33" s="23">
        <f t="shared" si="0"/>
        <v>3974.86</v>
      </c>
      <c r="O33" s="23">
        <f t="shared" si="0"/>
        <v>4240.88</v>
      </c>
      <c r="P33" s="23">
        <f t="shared" si="0"/>
        <v>4804.26</v>
      </c>
      <c r="Q33" s="23">
        <f t="shared" si="0"/>
        <v>5298.93</v>
      </c>
      <c r="R33" s="23">
        <f t="shared" si="0"/>
        <v>0</v>
      </c>
      <c r="S33" s="23">
        <f t="shared" si="0"/>
        <v>0</v>
      </c>
      <c r="T33" s="23">
        <f t="shared" si="0"/>
        <v>5937.87</v>
      </c>
      <c r="U33" s="23">
        <f t="shared" si="0"/>
        <v>6110</v>
      </c>
      <c r="W33" s="15">
        <v>12</v>
      </c>
      <c r="X33" s="22">
        <f t="shared" si="3"/>
        <v>0.20499999999999999</v>
      </c>
      <c r="Y33" s="22">
        <f t="shared" si="1"/>
        <v>0.20499999999999999</v>
      </c>
      <c r="Z33" s="22">
        <f t="shared" si="1"/>
        <v>0.20499999999999999</v>
      </c>
      <c r="AA33" s="22">
        <f t="shared" si="1"/>
        <v>0.17699999999999999</v>
      </c>
      <c r="AB33" s="22">
        <f t="shared" si="1"/>
        <v>0</v>
      </c>
      <c r="AC33" s="22">
        <f t="shared" si="1"/>
        <v>0</v>
      </c>
      <c r="AD33" s="22">
        <f t="shared" si="1"/>
        <v>0.17699999999999999</v>
      </c>
      <c r="AE33" s="22">
        <f t="shared" si="1"/>
        <v>0.17699999999999999</v>
      </c>
      <c r="AG33" s="56"/>
      <c r="AH33" s="15">
        <v>12</v>
      </c>
      <c r="AI33" s="21">
        <f t="shared" si="4"/>
        <v>5101.5285419446</v>
      </c>
      <c r="AJ33" s="21">
        <f t="shared" si="5"/>
        <v>5442.9515411767998</v>
      </c>
      <c r="AK33" s="21">
        <f t="shared" si="6"/>
        <v>6166.0208190786007</v>
      </c>
      <c r="AL33" s="21">
        <f t="shared" si="7"/>
        <v>6646.7886731883009</v>
      </c>
      <c r="AM33" s="21">
        <f t="shared" si="8"/>
        <v>0</v>
      </c>
      <c r="AN33" s="21">
        <f t="shared" si="9"/>
        <v>0</v>
      </c>
      <c r="AO33" s="21">
        <f t="shared" si="10"/>
        <v>7448.2522054196997</v>
      </c>
      <c r="AP33" s="21">
        <f t="shared" si="11"/>
        <v>7664.1659341000004</v>
      </c>
      <c r="AQ33" s="56"/>
      <c r="AR33" s="51"/>
      <c r="AS33" s="51"/>
    </row>
    <row r="34" spans="1:45" x14ac:dyDescent="0.2">
      <c r="A34" s="10"/>
      <c r="B34" s="15">
        <v>11</v>
      </c>
      <c r="C34" s="16">
        <v>3852.64</v>
      </c>
      <c r="D34" s="16">
        <v>4098.38</v>
      </c>
      <c r="E34" s="16">
        <v>4378.29</v>
      </c>
      <c r="F34" s="16">
        <v>4804.26</v>
      </c>
      <c r="G34" s="20"/>
      <c r="H34" s="20"/>
      <c r="I34" s="16">
        <v>5422.6</v>
      </c>
      <c r="J34" s="16">
        <v>5579.28</v>
      </c>
      <c r="K34" s="10"/>
      <c r="M34" s="15">
        <v>11</v>
      </c>
      <c r="N34" s="23">
        <f t="shared" si="0"/>
        <v>3852.64</v>
      </c>
      <c r="O34" s="23">
        <f t="shared" si="0"/>
        <v>4098.38</v>
      </c>
      <c r="P34" s="23">
        <f t="shared" si="0"/>
        <v>4378.29</v>
      </c>
      <c r="Q34" s="23">
        <f t="shared" si="0"/>
        <v>4804.26</v>
      </c>
      <c r="R34" s="23">
        <f t="shared" si="0"/>
        <v>0</v>
      </c>
      <c r="S34" s="23">
        <f t="shared" si="0"/>
        <v>0</v>
      </c>
      <c r="T34" s="23">
        <f t="shared" si="0"/>
        <v>5422.6</v>
      </c>
      <c r="U34" s="23">
        <f t="shared" si="0"/>
        <v>5579.28</v>
      </c>
      <c r="W34" s="15">
        <v>11</v>
      </c>
      <c r="X34" s="22">
        <f t="shared" si="3"/>
        <v>0.20499999999999999</v>
      </c>
      <c r="Y34" s="22">
        <f t="shared" si="1"/>
        <v>0.20499999999999999</v>
      </c>
      <c r="Z34" s="22">
        <f t="shared" si="1"/>
        <v>0.20499999999999999</v>
      </c>
      <c r="AA34" s="22">
        <f t="shared" si="1"/>
        <v>0.20499999999999999</v>
      </c>
      <c r="AB34" s="22">
        <f t="shared" si="1"/>
        <v>0</v>
      </c>
      <c r="AC34" s="22">
        <f t="shared" si="1"/>
        <v>0</v>
      </c>
      <c r="AD34" s="22">
        <f t="shared" si="1"/>
        <v>0.17699999999999999</v>
      </c>
      <c r="AE34" s="22">
        <f t="shared" si="1"/>
        <v>0.17699999999999999</v>
      </c>
      <c r="AG34" s="56"/>
      <c r="AH34" s="15">
        <v>11</v>
      </c>
      <c r="AI34" s="21">
        <f t="shared" si="4"/>
        <v>5055.2636002586669</v>
      </c>
      <c r="AJ34" s="21">
        <f t="shared" si="5"/>
        <v>5377.7127460723332</v>
      </c>
      <c r="AK34" s="21">
        <f t="shared" si="6"/>
        <v>5744.9982527245002</v>
      </c>
      <c r="AL34" s="21">
        <f t="shared" si="7"/>
        <v>6303.9372233530003</v>
      </c>
      <c r="AM34" s="21">
        <f t="shared" si="8"/>
        <v>0</v>
      </c>
      <c r="AN34" s="21">
        <f t="shared" si="9"/>
        <v>0</v>
      </c>
      <c r="AO34" s="21">
        <f t="shared" si="10"/>
        <v>6954.0554819633353</v>
      </c>
      <c r="AP34" s="21">
        <f t="shared" si="11"/>
        <v>7154.9851859640003</v>
      </c>
      <c r="AQ34" s="56"/>
      <c r="AR34" s="51"/>
      <c r="AS34" s="51"/>
    </row>
    <row r="35" spans="1:45" x14ac:dyDescent="0.2">
      <c r="A35" s="10"/>
      <c r="B35" s="15">
        <v>10</v>
      </c>
      <c r="C35" s="16">
        <v>3723.62</v>
      </c>
      <c r="D35" s="16">
        <v>3964.77</v>
      </c>
      <c r="E35" s="16">
        <v>4240.88</v>
      </c>
      <c r="F35" s="16">
        <v>4522.55</v>
      </c>
      <c r="G35" s="20"/>
      <c r="H35" s="20"/>
      <c r="I35" s="16">
        <v>5058.4799999999996</v>
      </c>
      <c r="J35" s="16">
        <v>5204.24</v>
      </c>
      <c r="K35" s="10"/>
      <c r="M35" s="15">
        <v>10</v>
      </c>
      <c r="N35" s="23">
        <f t="shared" si="0"/>
        <v>3723.62</v>
      </c>
      <c r="O35" s="23">
        <f t="shared" si="0"/>
        <v>3964.77</v>
      </c>
      <c r="P35" s="23">
        <f t="shared" si="0"/>
        <v>4240.88</v>
      </c>
      <c r="Q35" s="23">
        <f t="shared" si="0"/>
        <v>4522.55</v>
      </c>
      <c r="R35" s="23">
        <f t="shared" si="0"/>
        <v>0</v>
      </c>
      <c r="S35" s="23">
        <f t="shared" si="0"/>
        <v>0</v>
      </c>
      <c r="T35" s="23">
        <f t="shared" si="0"/>
        <v>5058.4799999999996</v>
      </c>
      <c r="U35" s="23">
        <f t="shared" si="0"/>
        <v>5204.24</v>
      </c>
      <c r="W35" s="15">
        <v>10</v>
      </c>
      <c r="X35" s="22">
        <f t="shared" si="3"/>
        <v>0.20499999999999999</v>
      </c>
      <c r="Y35" s="22">
        <f t="shared" si="1"/>
        <v>0.20499999999999999</v>
      </c>
      <c r="Z35" s="22">
        <f t="shared" si="1"/>
        <v>0.20499999999999999</v>
      </c>
      <c r="AA35" s="22">
        <f t="shared" si="1"/>
        <v>0.20499999999999999</v>
      </c>
      <c r="AB35" s="22">
        <f t="shared" si="1"/>
        <v>0</v>
      </c>
      <c r="AC35" s="22">
        <f t="shared" si="1"/>
        <v>0</v>
      </c>
      <c r="AD35" s="22">
        <f t="shared" si="1"/>
        <v>0.20499999999999999</v>
      </c>
      <c r="AE35" s="22">
        <f t="shared" si="1"/>
        <v>0.17699999999999999</v>
      </c>
      <c r="AG35" s="56"/>
      <c r="AH35" s="15">
        <v>10</v>
      </c>
      <c r="AI35" s="21">
        <f t="shared" si="4"/>
        <v>4885.9692696943339</v>
      </c>
      <c r="AJ35" s="21">
        <f t="shared" si="5"/>
        <v>5202.3956207684996</v>
      </c>
      <c r="AK35" s="21">
        <f t="shared" si="6"/>
        <v>5564.6949356973337</v>
      </c>
      <c r="AL35" s="21">
        <f t="shared" si="7"/>
        <v>5934.2898364108341</v>
      </c>
      <c r="AM35" s="21">
        <f t="shared" si="8"/>
        <v>0</v>
      </c>
      <c r="AN35" s="21">
        <f t="shared" si="9"/>
        <v>0</v>
      </c>
      <c r="AO35" s="21">
        <f t="shared" si="10"/>
        <v>6637.5134496439996</v>
      </c>
      <c r="AP35" s="21">
        <f t="shared" si="11"/>
        <v>6674.0260578786656</v>
      </c>
      <c r="AQ35" s="56"/>
      <c r="AR35" s="51"/>
      <c r="AS35" s="51"/>
    </row>
    <row r="36" spans="1:45" x14ac:dyDescent="0.2">
      <c r="A36" s="10"/>
      <c r="B36" s="15" t="s">
        <v>14</v>
      </c>
      <c r="C36" s="16">
        <v>3336.59</v>
      </c>
      <c r="D36" s="16">
        <v>3569.08</v>
      </c>
      <c r="E36" s="16">
        <v>3720.54</v>
      </c>
      <c r="F36" s="16">
        <v>4139.07</v>
      </c>
      <c r="G36" s="20"/>
      <c r="H36" s="20"/>
      <c r="I36" s="16">
        <v>4495.09</v>
      </c>
      <c r="J36" s="16">
        <v>4623.96</v>
      </c>
      <c r="K36" s="10"/>
      <c r="M36" s="15" t="s">
        <v>14</v>
      </c>
      <c r="N36" s="23">
        <f t="shared" si="0"/>
        <v>3336.59</v>
      </c>
      <c r="O36" s="23">
        <f t="shared" si="0"/>
        <v>3569.08</v>
      </c>
      <c r="P36" s="23">
        <f t="shared" si="0"/>
        <v>3720.54</v>
      </c>
      <c r="Q36" s="23">
        <f t="shared" si="0"/>
        <v>4139.07</v>
      </c>
      <c r="R36" s="23">
        <f t="shared" si="0"/>
        <v>0</v>
      </c>
      <c r="S36" s="23">
        <f t="shared" si="0"/>
        <v>0</v>
      </c>
      <c r="T36" s="23">
        <f t="shared" si="0"/>
        <v>4495.09</v>
      </c>
      <c r="U36" s="23">
        <f t="shared" si="0"/>
        <v>4623.96</v>
      </c>
      <c r="W36" s="15" t="s">
        <v>14</v>
      </c>
      <c r="X36" s="22">
        <f t="shared" si="3"/>
        <v>0.20499999999999999</v>
      </c>
      <c r="Y36" s="22">
        <f t="shared" si="1"/>
        <v>0.20499999999999999</v>
      </c>
      <c r="Z36" s="22">
        <f t="shared" si="1"/>
        <v>0.20499999999999999</v>
      </c>
      <c r="AA36" s="22">
        <f t="shared" si="1"/>
        <v>0.20499999999999999</v>
      </c>
      <c r="AB36" s="22">
        <f t="shared" si="1"/>
        <v>0</v>
      </c>
      <c r="AC36" s="22">
        <f t="shared" si="1"/>
        <v>0</v>
      </c>
      <c r="AD36" s="22">
        <f t="shared" si="1"/>
        <v>0.20499999999999999</v>
      </c>
      <c r="AE36" s="22">
        <f t="shared" si="1"/>
        <v>0.20499999999999999</v>
      </c>
      <c r="AG36" s="56"/>
      <c r="AH36" s="15" t="s">
        <v>14</v>
      </c>
      <c r="AI36" s="21">
        <f t="shared" si="4"/>
        <v>4378.1256426728332</v>
      </c>
      <c r="AJ36" s="21">
        <f t="shared" si="5"/>
        <v>4683.1887252406659</v>
      </c>
      <c r="AK36" s="21">
        <f t="shared" si="6"/>
        <v>4881.9278300870001</v>
      </c>
      <c r="AL36" s="21">
        <f t="shared" si="7"/>
        <v>5431.1043621835006</v>
      </c>
      <c r="AM36" s="21">
        <f t="shared" si="8"/>
        <v>0</v>
      </c>
      <c r="AN36" s="21">
        <f t="shared" si="9"/>
        <v>0</v>
      </c>
      <c r="AO36" s="21">
        <f t="shared" si="10"/>
        <v>5898.2580404311666</v>
      </c>
      <c r="AP36" s="21">
        <f t="shared" si="11"/>
        <v>6067.3555476379997</v>
      </c>
      <c r="AQ36" s="56"/>
      <c r="AR36" s="51"/>
      <c r="AS36" s="51"/>
    </row>
    <row r="37" spans="1:45" x14ac:dyDescent="0.2">
      <c r="A37" s="10"/>
      <c r="B37" s="15" t="s">
        <v>15</v>
      </c>
      <c r="C37" s="16">
        <v>3336.59</v>
      </c>
      <c r="D37" s="16">
        <v>3569.08</v>
      </c>
      <c r="E37" s="16">
        <v>3619.58</v>
      </c>
      <c r="F37" s="16">
        <v>3720.54</v>
      </c>
      <c r="G37" s="20"/>
      <c r="H37" s="20"/>
      <c r="I37" s="16">
        <v>4139.07</v>
      </c>
      <c r="J37" s="16">
        <v>4255.96</v>
      </c>
      <c r="K37" s="10"/>
      <c r="M37" s="15" t="s">
        <v>15</v>
      </c>
      <c r="N37" s="23">
        <f t="shared" si="0"/>
        <v>3336.59</v>
      </c>
      <c r="O37" s="23">
        <f t="shared" si="0"/>
        <v>3569.08</v>
      </c>
      <c r="P37" s="23">
        <f t="shared" si="0"/>
        <v>3619.58</v>
      </c>
      <c r="Q37" s="23">
        <f t="shared" si="0"/>
        <v>3720.54</v>
      </c>
      <c r="R37" s="23">
        <f t="shared" si="0"/>
        <v>0</v>
      </c>
      <c r="S37" s="23">
        <f t="shared" si="0"/>
        <v>0</v>
      </c>
      <c r="T37" s="23">
        <f t="shared" si="0"/>
        <v>4139.07</v>
      </c>
      <c r="U37" s="23">
        <f t="shared" si="0"/>
        <v>4255.96</v>
      </c>
      <c r="W37" s="15" t="s">
        <v>15</v>
      </c>
      <c r="X37" s="22">
        <f>IF(N37&gt;$B$54,$C$55,IF(N37&gt;$B$53,$C$54,IF(N37&gt;$B$52,$C$53,IF(N37&gt;$B$51,$C$52,IF(N37&gt;$B$50,$C$51,IF(N37&gt;0,$C$50,0))))))</f>
        <v>0.20499999999999999</v>
      </c>
      <c r="Y37" s="22">
        <f t="shared" si="1"/>
        <v>0.20499999999999999</v>
      </c>
      <c r="Z37" s="22">
        <f t="shared" si="1"/>
        <v>0.20499999999999999</v>
      </c>
      <c r="AA37" s="22">
        <f t="shared" si="1"/>
        <v>0.20499999999999999</v>
      </c>
      <c r="AB37" s="22">
        <f t="shared" si="1"/>
        <v>0</v>
      </c>
      <c r="AC37" s="22">
        <f t="shared" si="1"/>
        <v>0</v>
      </c>
      <c r="AD37" s="22">
        <f t="shared" si="1"/>
        <v>0.20499999999999999</v>
      </c>
      <c r="AE37" s="22">
        <f t="shared" si="1"/>
        <v>0.20499999999999999</v>
      </c>
      <c r="AG37" s="56"/>
      <c r="AH37" s="15" t="s">
        <v>15</v>
      </c>
      <c r="AI37" s="21">
        <f t="shared" si="4"/>
        <v>4378.1256426728332</v>
      </c>
      <c r="AJ37" s="21">
        <f t="shared" si="5"/>
        <v>4683.1887252406659</v>
      </c>
      <c r="AK37" s="21">
        <f t="shared" si="6"/>
        <v>4749.4525889323331</v>
      </c>
      <c r="AL37" s="21">
        <f t="shared" si="7"/>
        <v>4881.9278300870001</v>
      </c>
      <c r="AM37" s="21">
        <f t="shared" si="8"/>
        <v>0</v>
      </c>
      <c r="AN37" s="21">
        <f t="shared" si="9"/>
        <v>0</v>
      </c>
      <c r="AO37" s="21">
        <f t="shared" si="10"/>
        <v>5431.1043621835006</v>
      </c>
      <c r="AP37" s="21">
        <f t="shared" si="11"/>
        <v>5584.4822439046666</v>
      </c>
      <c r="AQ37" s="56"/>
      <c r="AR37" s="51"/>
      <c r="AS37" s="51"/>
    </row>
    <row r="38" spans="1:45" x14ac:dyDescent="0.2">
      <c r="A38" s="10"/>
      <c r="B38" s="15">
        <v>8</v>
      </c>
      <c r="C38" s="16">
        <v>3146.46</v>
      </c>
      <c r="D38" s="16">
        <v>3373.48</v>
      </c>
      <c r="E38" s="16">
        <v>3499.66</v>
      </c>
      <c r="F38" s="16">
        <v>3619.58</v>
      </c>
      <c r="G38" s="20"/>
      <c r="H38" s="20"/>
      <c r="I38" s="16">
        <v>3752.1</v>
      </c>
      <c r="J38" s="16">
        <v>3834.13</v>
      </c>
      <c r="K38" s="10"/>
      <c r="M38" s="15">
        <v>8</v>
      </c>
      <c r="N38" s="23">
        <f t="shared" si="0"/>
        <v>3146.46</v>
      </c>
      <c r="O38" s="23">
        <f t="shared" si="0"/>
        <v>3373.48</v>
      </c>
      <c r="P38" s="23">
        <f t="shared" si="0"/>
        <v>3499.66</v>
      </c>
      <c r="Q38" s="23">
        <f t="shared" si="0"/>
        <v>3619.58</v>
      </c>
      <c r="R38" s="23">
        <f t="shared" si="0"/>
        <v>0</v>
      </c>
      <c r="S38" s="23">
        <f t="shared" si="0"/>
        <v>0</v>
      </c>
      <c r="T38" s="23">
        <f t="shared" si="0"/>
        <v>3752.1</v>
      </c>
      <c r="U38" s="23">
        <f t="shared" si="0"/>
        <v>3834.13</v>
      </c>
      <c r="W38" s="15">
        <v>8</v>
      </c>
      <c r="X38" s="22">
        <f t="shared" si="3"/>
        <v>0.20499999999999999</v>
      </c>
      <c r="Y38" s="22">
        <f t="shared" si="1"/>
        <v>0.20499999999999999</v>
      </c>
      <c r="Z38" s="22">
        <f t="shared" si="1"/>
        <v>0.20499999999999999</v>
      </c>
      <c r="AA38" s="22">
        <f t="shared" si="1"/>
        <v>0.20499999999999999</v>
      </c>
      <c r="AB38" s="22">
        <f t="shared" si="1"/>
        <v>0</v>
      </c>
      <c r="AC38" s="22">
        <f t="shared" si="1"/>
        <v>0</v>
      </c>
      <c r="AD38" s="22">
        <f t="shared" si="1"/>
        <v>0.20499999999999999</v>
      </c>
      <c r="AE38" s="22">
        <f t="shared" si="1"/>
        <v>0.20499999999999999</v>
      </c>
      <c r="AG38" s="56"/>
      <c r="AH38" s="15">
        <v>8</v>
      </c>
      <c r="AI38" s="21">
        <f t="shared" si="4"/>
        <v>4173.3223869372005</v>
      </c>
      <c r="AJ38" s="21">
        <f t="shared" si="5"/>
        <v>4474.4314581736007</v>
      </c>
      <c r="AK38" s="21">
        <f t="shared" si="6"/>
        <v>4641.7909093611997</v>
      </c>
      <c r="AL38" s="21">
        <f t="shared" si="7"/>
        <v>4800.8473793755993</v>
      </c>
      <c r="AM38" s="21">
        <f t="shared" si="8"/>
        <v>0</v>
      </c>
      <c r="AN38" s="21">
        <f t="shared" si="9"/>
        <v>0</v>
      </c>
      <c r="AO38" s="21">
        <f t="shared" si="10"/>
        <v>4976.6159201219989</v>
      </c>
      <c r="AP38" s="21">
        <f t="shared" si="11"/>
        <v>5085.4168060065995</v>
      </c>
      <c r="AQ38" s="56"/>
      <c r="AR38" s="51"/>
      <c r="AS38" s="51"/>
    </row>
    <row r="39" spans="1:45" x14ac:dyDescent="0.2">
      <c r="A39" s="10"/>
      <c r="B39" s="15">
        <v>7</v>
      </c>
      <c r="C39" s="16">
        <v>2972.35</v>
      </c>
      <c r="D39" s="16">
        <v>3194.05</v>
      </c>
      <c r="E39" s="16">
        <v>3360.84</v>
      </c>
      <c r="F39" s="16">
        <v>3487.05</v>
      </c>
      <c r="G39" s="20"/>
      <c r="H39" s="20"/>
      <c r="I39" s="16">
        <v>3588.03</v>
      </c>
      <c r="J39" s="16">
        <v>3676.36</v>
      </c>
      <c r="K39" s="10"/>
      <c r="M39" s="15">
        <v>7</v>
      </c>
      <c r="N39" s="23">
        <f t="shared" si="0"/>
        <v>2972.35</v>
      </c>
      <c r="O39" s="23">
        <f t="shared" si="0"/>
        <v>3194.05</v>
      </c>
      <c r="P39" s="23">
        <f t="shared" si="0"/>
        <v>3360.84</v>
      </c>
      <c r="Q39" s="23">
        <f t="shared" si="0"/>
        <v>3487.05</v>
      </c>
      <c r="R39" s="23">
        <f t="shared" si="0"/>
        <v>0</v>
      </c>
      <c r="S39" s="23">
        <f t="shared" si="0"/>
        <v>0</v>
      </c>
      <c r="T39" s="23">
        <f t="shared" si="0"/>
        <v>3588.03</v>
      </c>
      <c r="U39" s="23">
        <f t="shared" si="0"/>
        <v>3676.36</v>
      </c>
      <c r="W39" s="15">
        <v>7</v>
      </c>
      <c r="X39" s="22">
        <f t="shared" si="3"/>
        <v>0.20499999999999999</v>
      </c>
      <c r="Y39" s="22">
        <f t="shared" si="1"/>
        <v>0.20499999999999999</v>
      </c>
      <c r="Z39" s="22">
        <f t="shared" si="1"/>
        <v>0.20499999999999999</v>
      </c>
      <c r="AA39" s="22">
        <f t="shared" si="1"/>
        <v>0.20499999999999999</v>
      </c>
      <c r="AB39" s="22">
        <f t="shared" si="1"/>
        <v>0</v>
      </c>
      <c r="AC39" s="22">
        <f t="shared" si="1"/>
        <v>0</v>
      </c>
      <c r="AD39" s="22">
        <f t="shared" si="1"/>
        <v>0.20499999999999999</v>
      </c>
      <c r="AE39" s="22">
        <f t="shared" si="1"/>
        <v>0.20499999999999999</v>
      </c>
      <c r="AG39" s="56"/>
      <c r="AH39" s="15">
        <v>7</v>
      </c>
      <c r="AI39" s="21">
        <f t="shared" si="4"/>
        <v>3942.3907492269996</v>
      </c>
      <c r="AJ39" s="21">
        <f t="shared" si="5"/>
        <v>4236.4436128210009</v>
      </c>
      <c r="AK39" s="21">
        <f t="shared" si="6"/>
        <v>4457.6663332488006</v>
      </c>
      <c r="AL39" s="21">
        <f t="shared" si="7"/>
        <v>4625.0655750810001</v>
      </c>
      <c r="AM39" s="21">
        <f t="shared" si="8"/>
        <v>0</v>
      </c>
      <c r="AN39" s="21">
        <f t="shared" si="9"/>
        <v>0</v>
      </c>
      <c r="AO39" s="21">
        <f t="shared" si="10"/>
        <v>4759.0008848046</v>
      </c>
      <c r="AP39" s="21">
        <f t="shared" si="11"/>
        <v>4876.1578060552001</v>
      </c>
      <c r="AQ39" s="56"/>
      <c r="AR39" s="51"/>
      <c r="AS39" s="51"/>
    </row>
    <row r="40" spans="1:45" x14ac:dyDescent="0.2">
      <c r="A40" s="10"/>
      <c r="B40" s="15">
        <v>6</v>
      </c>
      <c r="C40" s="16">
        <v>2925.66</v>
      </c>
      <c r="D40" s="16">
        <v>3145.1</v>
      </c>
      <c r="E40" s="16">
        <v>3267.49</v>
      </c>
      <c r="F40" s="16">
        <v>3392.41</v>
      </c>
      <c r="G40" s="20"/>
      <c r="H40" s="20"/>
      <c r="I40" s="16">
        <v>3474.43</v>
      </c>
      <c r="J40" s="16">
        <v>3562.77</v>
      </c>
      <c r="K40" s="10"/>
      <c r="M40" s="15">
        <v>6</v>
      </c>
      <c r="N40" s="23">
        <f t="shared" si="0"/>
        <v>2925.66</v>
      </c>
      <c r="O40" s="23">
        <f t="shared" si="0"/>
        <v>3145.1</v>
      </c>
      <c r="P40" s="23">
        <f t="shared" si="0"/>
        <v>3267.49</v>
      </c>
      <c r="Q40" s="23">
        <f t="shared" si="0"/>
        <v>3392.41</v>
      </c>
      <c r="R40" s="23">
        <f t="shared" si="0"/>
        <v>0</v>
      </c>
      <c r="S40" s="23">
        <f t="shared" si="0"/>
        <v>0</v>
      </c>
      <c r="T40" s="23">
        <f t="shared" si="0"/>
        <v>3474.43</v>
      </c>
      <c r="U40" s="23">
        <f t="shared" si="0"/>
        <v>3562.77</v>
      </c>
      <c r="W40" s="15">
        <v>6</v>
      </c>
      <c r="X40" s="22">
        <f t="shared" si="3"/>
        <v>0.20499999999999999</v>
      </c>
      <c r="Y40" s="22">
        <f t="shared" si="1"/>
        <v>0.20499999999999999</v>
      </c>
      <c r="Z40" s="22">
        <f t="shared" si="1"/>
        <v>0.20499999999999999</v>
      </c>
      <c r="AA40" s="22">
        <f t="shared" si="1"/>
        <v>0.20499999999999999</v>
      </c>
      <c r="AB40" s="22">
        <f t="shared" si="1"/>
        <v>0</v>
      </c>
      <c r="AC40" s="22">
        <f t="shared" si="1"/>
        <v>0</v>
      </c>
      <c r="AD40" s="22">
        <f t="shared" si="1"/>
        <v>0.20499999999999999</v>
      </c>
      <c r="AE40" s="22">
        <f t="shared" si="1"/>
        <v>0.20499999999999999</v>
      </c>
      <c r="AG40" s="56"/>
      <c r="AH40" s="15">
        <v>6</v>
      </c>
      <c r="AI40" s="21">
        <f t="shared" si="4"/>
        <v>3880.4632426812</v>
      </c>
      <c r="AJ40" s="21">
        <f t="shared" si="5"/>
        <v>4171.5185443820001</v>
      </c>
      <c r="AK40" s="21">
        <f t="shared" si="6"/>
        <v>4333.8511108018001</v>
      </c>
      <c r="AL40" s="21">
        <f t="shared" si="7"/>
        <v>4499.5393549162</v>
      </c>
      <c r="AM40" s="21">
        <f t="shared" si="8"/>
        <v>0</v>
      </c>
      <c r="AN40" s="21">
        <f t="shared" si="9"/>
        <v>0</v>
      </c>
      <c r="AO40" s="21">
        <f t="shared" si="10"/>
        <v>4608.3269772526</v>
      </c>
      <c r="AP40" s="21">
        <f t="shared" si="11"/>
        <v>4725.4971620513998</v>
      </c>
      <c r="AQ40" s="56"/>
      <c r="AR40" s="51"/>
      <c r="AS40" s="51"/>
    </row>
    <row r="41" spans="1:45" x14ac:dyDescent="0.2">
      <c r="A41" s="10"/>
      <c r="B41" s="15">
        <v>5</v>
      </c>
      <c r="C41" s="16">
        <v>2818.93</v>
      </c>
      <c r="D41" s="16">
        <v>3034.95</v>
      </c>
      <c r="E41" s="16">
        <v>3157.34</v>
      </c>
      <c r="F41" s="16">
        <v>3273.61</v>
      </c>
      <c r="G41" s="20"/>
      <c r="H41" s="20"/>
      <c r="I41" s="16">
        <v>3367.15</v>
      </c>
      <c r="J41" s="16">
        <v>3430.26</v>
      </c>
      <c r="K41" s="10"/>
      <c r="M41" s="15">
        <v>5</v>
      </c>
      <c r="N41" s="23">
        <f t="shared" si="0"/>
        <v>2818.93</v>
      </c>
      <c r="O41" s="23">
        <f t="shared" si="0"/>
        <v>3034.95</v>
      </c>
      <c r="P41" s="23">
        <f t="shared" si="0"/>
        <v>3157.34</v>
      </c>
      <c r="Q41" s="23">
        <f t="shared" si="0"/>
        <v>3273.61</v>
      </c>
      <c r="R41" s="23">
        <f t="shared" si="0"/>
        <v>0</v>
      </c>
      <c r="S41" s="23">
        <f t="shared" si="0"/>
        <v>0</v>
      </c>
      <c r="T41" s="23">
        <f t="shared" si="0"/>
        <v>3367.15</v>
      </c>
      <c r="U41" s="23">
        <f t="shared" si="0"/>
        <v>3430.26</v>
      </c>
      <c r="W41" s="15">
        <v>5</v>
      </c>
      <c r="X41" s="22">
        <f t="shared" si="3"/>
        <v>0.20499999999999999</v>
      </c>
      <c r="Y41" s="22">
        <f t="shared" si="1"/>
        <v>0.20499999999999999</v>
      </c>
      <c r="Z41" s="22">
        <f t="shared" si="1"/>
        <v>0.20499999999999999</v>
      </c>
      <c r="AA41" s="22">
        <f t="shared" si="1"/>
        <v>0.20499999999999999</v>
      </c>
      <c r="AB41" s="22">
        <f t="shared" si="1"/>
        <v>0</v>
      </c>
      <c r="AC41" s="22">
        <f t="shared" si="1"/>
        <v>0</v>
      </c>
      <c r="AD41" s="22">
        <f t="shared" si="1"/>
        <v>0.20499999999999999</v>
      </c>
      <c r="AE41" s="22">
        <f t="shared" si="1"/>
        <v>0.20499999999999999</v>
      </c>
      <c r="AG41" s="56"/>
      <c r="AH41" s="15">
        <v>5</v>
      </c>
      <c r="AI41" s="21">
        <f t="shared" si="4"/>
        <v>3738.9013927425999</v>
      </c>
      <c r="AJ41" s="21">
        <f t="shared" si="5"/>
        <v>4025.4205609589994</v>
      </c>
      <c r="AK41" s="21">
        <f t="shared" si="6"/>
        <v>4187.7531273787999</v>
      </c>
      <c r="AL41" s="21">
        <f t="shared" si="7"/>
        <v>4341.9684023002001</v>
      </c>
      <c r="AM41" s="21">
        <f t="shared" si="8"/>
        <v>0</v>
      </c>
      <c r="AN41" s="21">
        <f t="shared" si="9"/>
        <v>0</v>
      </c>
      <c r="AO41" s="21">
        <f t="shared" si="10"/>
        <v>4466.0356321630006</v>
      </c>
      <c r="AP41" s="21">
        <f t="shared" si="11"/>
        <v>4549.7418848532006</v>
      </c>
      <c r="AQ41" s="56"/>
      <c r="AR41" s="51"/>
      <c r="AS41" s="51"/>
    </row>
    <row r="42" spans="1:45" x14ac:dyDescent="0.2">
      <c r="A42" s="10"/>
      <c r="B42" s="15">
        <v>4</v>
      </c>
      <c r="C42" s="16">
        <v>2700.7</v>
      </c>
      <c r="D42" s="16">
        <v>2918.69</v>
      </c>
      <c r="E42" s="16">
        <v>3071.67</v>
      </c>
      <c r="F42" s="16">
        <v>3157.34</v>
      </c>
      <c r="G42" s="20"/>
      <c r="H42" s="20"/>
      <c r="I42" s="16">
        <v>3243.02</v>
      </c>
      <c r="J42" s="16">
        <v>3298.08</v>
      </c>
      <c r="K42" s="10"/>
      <c r="M42" s="15">
        <v>4</v>
      </c>
      <c r="N42" s="23">
        <f t="shared" si="0"/>
        <v>2700.7</v>
      </c>
      <c r="O42" s="23">
        <f t="shared" si="0"/>
        <v>2918.69</v>
      </c>
      <c r="P42" s="23">
        <f t="shared" si="0"/>
        <v>3071.67</v>
      </c>
      <c r="Q42" s="23">
        <f t="shared" si="0"/>
        <v>3157.34</v>
      </c>
      <c r="R42" s="23">
        <f t="shared" si="0"/>
        <v>0</v>
      </c>
      <c r="S42" s="23">
        <f t="shared" si="0"/>
        <v>0</v>
      </c>
      <c r="T42" s="23">
        <f t="shared" si="0"/>
        <v>3243.02</v>
      </c>
      <c r="U42" s="23">
        <f t="shared" si="0"/>
        <v>3298.08</v>
      </c>
      <c r="W42" s="15">
        <v>4</v>
      </c>
      <c r="X42" s="22">
        <f t="shared" si="3"/>
        <v>0.20499999999999999</v>
      </c>
      <c r="Y42" s="22">
        <f t="shared" si="1"/>
        <v>0.20499999999999999</v>
      </c>
      <c r="Z42" s="22">
        <f t="shared" si="1"/>
        <v>0.20499999999999999</v>
      </c>
      <c r="AA42" s="22">
        <f t="shared" si="1"/>
        <v>0.20499999999999999</v>
      </c>
      <c r="AB42" s="22">
        <f t="shared" si="1"/>
        <v>0</v>
      </c>
      <c r="AC42" s="22">
        <f t="shared" si="1"/>
        <v>0</v>
      </c>
      <c r="AD42" s="22">
        <f t="shared" si="1"/>
        <v>0.20499999999999999</v>
      </c>
      <c r="AE42" s="22">
        <f t="shared" si="1"/>
        <v>0.20499999999999999</v>
      </c>
      <c r="AG42" s="56"/>
      <c r="AH42" s="15">
        <v>4</v>
      </c>
      <c r="AI42" s="21">
        <f t="shared" si="4"/>
        <v>3580.1120796296668</v>
      </c>
      <c r="AJ42" s="21">
        <f t="shared" si="5"/>
        <v>3869.0848023454332</v>
      </c>
      <c r="AK42" s="21">
        <f t="shared" si="6"/>
        <v>4071.8787246403003</v>
      </c>
      <c r="AL42" s="21">
        <f t="shared" si="7"/>
        <v>4185.4449118739331</v>
      </c>
      <c r="AM42" s="21">
        <f t="shared" si="8"/>
        <v>0</v>
      </c>
      <c r="AN42" s="21">
        <f t="shared" si="9"/>
        <v>0</v>
      </c>
      <c r="AO42" s="21">
        <f t="shared" si="10"/>
        <v>4299.0243553451337</v>
      </c>
      <c r="AP42" s="21">
        <f t="shared" si="11"/>
        <v>4372.0131993872001</v>
      </c>
      <c r="AQ42" s="56"/>
      <c r="AR42" s="51"/>
      <c r="AS42" s="51"/>
    </row>
    <row r="43" spans="1:45" x14ac:dyDescent="0.2">
      <c r="A43" s="10"/>
      <c r="B43" s="15">
        <v>3</v>
      </c>
      <c r="C43" s="16">
        <v>2668.79</v>
      </c>
      <c r="D43" s="16">
        <v>2881.96</v>
      </c>
      <c r="E43" s="16">
        <v>2943.16</v>
      </c>
      <c r="F43" s="16">
        <v>3041.06</v>
      </c>
      <c r="G43" s="20"/>
      <c r="H43" s="20"/>
      <c r="I43" s="16">
        <v>3120.62</v>
      </c>
      <c r="J43" s="16">
        <v>3187.93</v>
      </c>
      <c r="K43" s="10"/>
      <c r="M43" s="15">
        <v>3</v>
      </c>
      <c r="N43" s="23">
        <f t="shared" si="0"/>
        <v>2668.79</v>
      </c>
      <c r="O43" s="23">
        <f t="shared" si="0"/>
        <v>2881.96</v>
      </c>
      <c r="P43" s="23">
        <f t="shared" si="0"/>
        <v>2943.16</v>
      </c>
      <c r="Q43" s="23">
        <f t="shared" si="0"/>
        <v>3041.06</v>
      </c>
      <c r="R43" s="23">
        <f t="shared" si="0"/>
        <v>0</v>
      </c>
      <c r="S43" s="23">
        <f t="shared" si="0"/>
        <v>0</v>
      </c>
      <c r="T43" s="23">
        <f t="shared" si="0"/>
        <v>3120.62</v>
      </c>
      <c r="U43" s="23">
        <f t="shared" si="0"/>
        <v>3187.93</v>
      </c>
      <c r="W43" s="15">
        <v>3</v>
      </c>
      <c r="X43" s="22">
        <f t="shared" si="3"/>
        <v>0.20499999999999999</v>
      </c>
      <c r="Y43" s="22">
        <f t="shared" si="1"/>
        <v>0.20499999999999999</v>
      </c>
      <c r="Z43" s="22">
        <f t="shared" si="1"/>
        <v>0.20499999999999999</v>
      </c>
      <c r="AA43" s="22">
        <f t="shared" si="1"/>
        <v>0.20499999999999999</v>
      </c>
      <c r="AB43" s="22">
        <f t="shared" si="1"/>
        <v>0</v>
      </c>
      <c r="AC43" s="22">
        <f t="shared" si="1"/>
        <v>0</v>
      </c>
      <c r="AD43" s="22">
        <f t="shared" si="1"/>
        <v>0.20499999999999999</v>
      </c>
      <c r="AE43" s="22">
        <f t="shared" si="1"/>
        <v>0.20499999999999999</v>
      </c>
      <c r="AG43" s="56"/>
      <c r="AH43" s="15">
        <v>3</v>
      </c>
      <c r="AI43" s="21">
        <f t="shared" si="4"/>
        <v>3537.8114255544333</v>
      </c>
      <c r="AJ43" s="21">
        <f t="shared" si="5"/>
        <v>3820.3946417630673</v>
      </c>
      <c r="AK43" s="21">
        <f t="shared" si="6"/>
        <v>3901.5228156710668</v>
      </c>
      <c r="AL43" s="21">
        <f t="shared" si="7"/>
        <v>4031.3013814487331</v>
      </c>
      <c r="AM43" s="21">
        <f t="shared" si="8"/>
        <v>0</v>
      </c>
      <c r="AN43" s="21">
        <f t="shared" si="9"/>
        <v>0</v>
      </c>
      <c r="AO43" s="21">
        <f t="shared" si="10"/>
        <v>4136.7680075291337</v>
      </c>
      <c r="AP43" s="21">
        <f t="shared" si="11"/>
        <v>4225.9957425903658</v>
      </c>
      <c r="AQ43" s="56"/>
      <c r="AR43" s="51"/>
      <c r="AS43" s="51"/>
    </row>
    <row r="44" spans="1:45" x14ac:dyDescent="0.2">
      <c r="A44" s="10"/>
      <c r="B44" s="15" t="s">
        <v>16</v>
      </c>
      <c r="C44" s="16">
        <v>2569.86</v>
      </c>
      <c r="D44" s="16">
        <v>2777.93</v>
      </c>
      <c r="E44" s="16">
        <v>2857.48</v>
      </c>
      <c r="F44" s="16">
        <v>2955.41</v>
      </c>
      <c r="G44" s="20"/>
      <c r="H44" s="20"/>
      <c r="I44" s="16">
        <v>3022.72</v>
      </c>
      <c r="J44" s="16">
        <v>3114.51</v>
      </c>
      <c r="K44" s="10"/>
      <c r="M44" s="15" t="s">
        <v>16</v>
      </c>
      <c r="N44" s="23">
        <f t="shared" si="0"/>
        <v>2569.86</v>
      </c>
      <c r="O44" s="23">
        <f t="shared" si="0"/>
        <v>2777.93</v>
      </c>
      <c r="P44" s="23">
        <f t="shared" si="0"/>
        <v>2857.48</v>
      </c>
      <c r="Q44" s="23">
        <f t="shared" si="0"/>
        <v>2955.41</v>
      </c>
      <c r="R44" s="23">
        <f t="shared" si="0"/>
        <v>0</v>
      </c>
      <c r="S44" s="23">
        <f t="shared" si="0"/>
        <v>0</v>
      </c>
      <c r="T44" s="23">
        <f t="shared" si="0"/>
        <v>3022.72</v>
      </c>
      <c r="U44" s="23">
        <f t="shared" si="0"/>
        <v>3114.51</v>
      </c>
      <c r="W44" s="15" t="s">
        <v>16</v>
      </c>
      <c r="X44" s="22">
        <f t="shared" si="3"/>
        <v>0.20499999999999999</v>
      </c>
      <c r="Y44" s="22">
        <f t="shared" si="3"/>
        <v>0.20499999999999999</v>
      </c>
      <c r="Z44" s="22">
        <f t="shared" si="3"/>
        <v>0.20499999999999999</v>
      </c>
      <c r="AA44" s="22">
        <f t="shared" si="3"/>
        <v>0.20499999999999999</v>
      </c>
      <c r="AB44" s="22">
        <f t="shared" si="3"/>
        <v>0</v>
      </c>
      <c r="AC44" s="22">
        <f t="shared" si="3"/>
        <v>0</v>
      </c>
      <c r="AD44" s="22">
        <f t="shared" si="3"/>
        <v>0.20499999999999999</v>
      </c>
      <c r="AE44" s="22">
        <f t="shared" si="3"/>
        <v>0.20499999999999999</v>
      </c>
      <c r="AG44" s="56"/>
      <c r="AH44" s="15" t="s">
        <v>16</v>
      </c>
      <c r="AI44" s="21">
        <f t="shared" si="4"/>
        <v>3406.6674673073999</v>
      </c>
      <c r="AJ44" s="21">
        <f t="shared" si="5"/>
        <v>3682.4900023570331</v>
      </c>
      <c r="AK44" s="21">
        <f t="shared" si="6"/>
        <v>3787.9433721998666</v>
      </c>
      <c r="AL44" s="21">
        <f t="shared" si="7"/>
        <v>3917.7617066902335</v>
      </c>
      <c r="AM44" s="21">
        <f t="shared" si="8"/>
        <v>0</v>
      </c>
      <c r="AN44" s="21">
        <f t="shared" si="9"/>
        <v>0</v>
      </c>
      <c r="AO44" s="21">
        <f t="shared" si="10"/>
        <v>4006.9894417514665</v>
      </c>
      <c r="AP44" s="21">
        <f t="shared" si="11"/>
        <v>4128.6684463759002</v>
      </c>
      <c r="AQ44" s="56"/>
      <c r="AR44" s="51"/>
      <c r="AS44" s="51"/>
    </row>
    <row r="45" spans="1:45" x14ac:dyDescent="0.2">
      <c r="A45" s="10"/>
      <c r="B45" s="15">
        <v>2</v>
      </c>
      <c r="C45" s="16">
        <v>2502.84</v>
      </c>
      <c r="D45" s="16">
        <v>2704.49</v>
      </c>
      <c r="E45" s="16">
        <v>2765.69</v>
      </c>
      <c r="F45" s="16">
        <v>2826.88</v>
      </c>
      <c r="G45" s="20"/>
      <c r="H45" s="20"/>
      <c r="I45" s="16">
        <v>2967.62</v>
      </c>
      <c r="J45" s="16">
        <v>3114.51</v>
      </c>
      <c r="K45" s="10"/>
      <c r="M45" s="15">
        <v>2</v>
      </c>
      <c r="N45" s="23">
        <f t="shared" si="0"/>
        <v>2502.84</v>
      </c>
      <c r="O45" s="23">
        <f t="shared" si="0"/>
        <v>2704.49</v>
      </c>
      <c r="P45" s="23">
        <f t="shared" si="0"/>
        <v>2765.69</v>
      </c>
      <c r="Q45" s="23">
        <f t="shared" si="0"/>
        <v>2826.88</v>
      </c>
      <c r="R45" s="23">
        <f t="shared" si="0"/>
        <v>0</v>
      </c>
      <c r="S45" s="23">
        <f t="shared" si="0"/>
        <v>0</v>
      </c>
      <c r="T45" s="23">
        <f t="shared" si="0"/>
        <v>2967.62</v>
      </c>
      <c r="U45" s="23">
        <f t="shared" si="0"/>
        <v>3114.51</v>
      </c>
      <c r="W45" s="15">
        <v>2</v>
      </c>
      <c r="X45" s="22">
        <f t="shared" si="3"/>
        <v>0.20499999999999999</v>
      </c>
      <c r="Y45" s="22">
        <f t="shared" si="3"/>
        <v>0.20499999999999999</v>
      </c>
      <c r="Z45" s="22">
        <f t="shared" si="3"/>
        <v>0.20499999999999999</v>
      </c>
      <c r="AA45" s="22">
        <f t="shared" si="3"/>
        <v>0.20499999999999999</v>
      </c>
      <c r="AB45" s="22">
        <f t="shared" si="3"/>
        <v>0</v>
      </c>
      <c r="AC45" s="22">
        <f t="shared" si="3"/>
        <v>0</v>
      </c>
      <c r="AD45" s="22">
        <f t="shared" si="3"/>
        <v>0.20499999999999999</v>
      </c>
      <c r="AE45" s="22">
        <f t="shared" si="3"/>
        <v>0.20499999999999999</v>
      </c>
      <c r="AG45" s="56"/>
      <c r="AH45" s="15">
        <v>2</v>
      </c>
      <c r="AI45" s="21">
        <f t="shared" si="4"/>
        <v>3317.8241631356</v>
      </c>
      <c r="AJ45" s="21">
        <f t="shared" si="5"/>
        <v>3585.136193667433</v>
      </c>
      <c r="AK45" s="21">
        <f t="shared" si="6"/>
        <v>3666.2643675754334</v>
      </c>
      <c r="AL45" s="21">
        <f t="shared" si="7"/>
        <v>3747.3792852458664</v>
      </c>
      <c r="AM45" s="21">
        <f t="shared" si="8"/>
        <v>0</v>
      </c>
      <c r="AN45" s="21">
        <f t="shared" si="9"/>
        <v>0</v>
      </c>
      <c r="AO45" s="21">
        <f t="shared" si="10"/>
        <v>3933.9475727591339</v>
      </c>
      <c r="AP45" s="21">
        <f t="shared" si="11"/>
        <v>4128.6684463759002</v>
      </c>
      <c r="AQ45" s="56"/>
      <c r="AR45" s="51"/>
      <c r="AS45" s="51"/>
    </row>
    <row r="46" spans="1:45" x14ac:dyDescent="0.2">
      <c r="A46" s="10"/>
      <c r="B46" s="29">
        <v>1</v>
      </c>
      <c r="C46" s="57"/>
      <c r="D46" s="30">
        <v>2294.4899999999998</v>
      </c>
      <c r="E46" s="30">
        <v>2325.06</v>
      </c>
      <c r="F46" s="30">
        <v>2361.7800000000002</v>
      </c>
      <c r="G46" s="32"/>
      <c r="H46" s="32"/>
      <c r="I46" s="30">
        <v>2398.5100000000002</v>
      </c>
      <c r="J46" s="30">
        <v>2490.3000000000002</v>
      </c>
      <c r="K46" s="10"/>
      <c r="M46" s="29">
        <v>1</v>
      </c>
      <c r="N46" s="33">
        <f t="shared" si="0"/>
        <v>0</v>
      </c>
      <c r="O46" s="33">
        <f t="shared" si="0"/>
        <v>2294.4899999999998</v>
      </c>
      <c r="P46" s="33">
        <f t="shared" si="0"/>
        <v>2325.06</v>
      </c>
      <c r="Q46" s="33">
        <f t="shared" si="0"/>
        <v>2361.7800000000002</v>
      </c>
      <c r="R46" s="33">
        <f t="shared" si="0"/>
        <v>0</v>
      </c>
      <c r="S46" s="33">
        <f t="shared" si="0"/>
        <v>0</v>
      </c>
      <c r="T46" s="33">
        <f t="shared" si="0"/>
        <v>2398.5100000000002</v>
      </c>
      <c r="U46" s="33">
        <f t="shared" si="0"/>
        <v>2490.3000000000002</v>
      </c>
      <c r="W46" s="29">
        <v>1</v>
      </c>
      <c r="X46" s="34">
        <f t="shared" si="3"/>
        <v>0</v>
      </c>
      <c r="Y46" s="34">
        <f t="shared" si="3"/>
        <v>0.20499999999999999</v>
      </c>
      <c r="Z46" s="34">
        <f t="shared" si="3"/>
        <v>0.20499999999999999</v>
      </c>
      <c r="AA46" s="34">
        <f t="shared" si="3"/>
        <v>0.20499999999999999</v>
      </c>
      <c r="AB46" s="34">
        <f t="shared" si="3"/>
        <v>0</v>
      </c>
      <c r="AC46" s="34">
        <f t="shared" si="3"/>
        <v>0</v>
      </c>
      <c r="AD46" s="34">
        <f t="shared" si="3"/>
        <v>0.20499999999999999</v>
      </c>
      <c r="AE46" s="34">
        <f t="shared" si="3"/>
        <v>0.20499999999999999</v>
      </c>
      <c r="AG46" s="56"/>
      <c r="AH46" s="29">
        <v>1</v>
      </c>
      <c r="AI46" s="35">
        <f t="shared" si="4"/>
        <v>0</v>
      </c>
      <c r="AJ46" s="35">
        <f t="shared" si="5"/>
        <v>3041.6304534340998</v>
      </c>
      <c r="AK46" s="35">
        <f t="shared" si="6"/>
        <v>3082.1547716753998</v>
      </c>
      <c r="AL46" s="35">
        <f t="shared" si="7"/>
        <v>3130.8316760202001</v>
      </c>
      <c r="AM46" s="35">
        <f t="shared" si="8"/>
        <v>0</v>
      </c>
      <c r="AN46" s="35">
        <f t="shared" si="9"/>
        <v>0</v>
      </c>
      <c r="AO46" s="35">
        <f t="shared" si="10"/>
        <v>3179.521836602567</v>
      </c>
      <c r="AP46" s="35">
        <f t="shared" si="11"/>
        <v>3301.2008412270002</v>
      </c>
      <c r="AQ46" s="56"/>
      <c r="AR46" s="51"/>
      <c r="AS46" s="51"/>
    </row>
    <row r="47" spans="1:45" x14ac:dyDescent="0.2">
      <c r="A47" s="10"/>
      <c r="B47" s="10"/>
      <c r="C47" s="10"/>
      <c r="D47" s="10"/>
      <c r="E47" s="10"/>
      <c r="F47" s="10"/>
      <c r="G47" s="10"/>
      <c r="H47" s="10"/>
      <c r="I47" s="10"/>
      <c r="J47" s="10"/>
      <c r="K47" s="10"/>
      <c r="AG47" s="56"/>
      <c r="AH47" s="56"/>
      <c r="AI47" s="56"/>
      <c r="AJ47" s="56"/>
      <c r="AK47" s="56"/>
      <c r="AL47" s="56"/>
      <c r="AM47" s="56"/>
      <c r="AN47" s="56"/>
      <c r="AO47" s="56"/>
      <c r="AP47" s="56"/>
      <c r="AQ47" s="56"/>
      <c r="AR47" s="51"/>
      <c r="AS47" s="51"/>
    </row>
    <row r="48" spans="1:45" x14ac:dyDescent="0.2">
      <c r="A48" s="10"/>
      <c r="B48" s="88" t="s">
        <v>20</v>
      </c>
      <c r="C48" s="89"/>
      <c r="D48" s="10"/>
      <c r="E48" s="10"/>
      <c r="F48" s="10"/>
      <c r="G48" s="10"/>
      <c r="H48" s="10"/>
      <c r="I48" s="10"/>
      <c r="J48" s="10"/>
      <c r="K48" s="10"/>
    </row>
    <row r="49" spans="1:11" x14ac:dyDescent="0.2">
      <c r="A49" s="10"/>
      <c r="B49" s="2" t="s">
        <v>1</v>
      </c>
      <c r="C49" s="3" t="s">
        <v>17</v>
      </c>
      <c r="D49" s="10"/>
      <c r="E49" s="10"/>
      <c r="F49" s="10"/>
      <c r="G49" s="10"/>
      <c r="H49" s="10"/>
      <c r="I49" s="10"/>
      <c r="J49" s="10"/>
      <c r="K49" s="10"/>
    </row>
    <row r="50" spans="1:11" x14ac:dyDescent="0.2">
      <c r="A50" s="10"/>
      <c r="B50" s="6">
        <v>538</v>
      </c>
      <c r="C50" s="7">
        <v>0.28239999999999998</v>
      </c>
      <c r="D50" s="10"/>
      <c r="E50" s="10"/>
      <c r="F50" s="10"/>
      <c r="G50" s="10"/>
      <c r="H50" s="10"/>
      <c r="I50" s="10"/>
      <c r="J50" s="10"/>
      <c r="K50" s="10"/>
    </row>
    <row r="51" spans="1:11" x14ac:dyDescent="0.2">
      <c r="A51" s="10"/>
      <c r="B51" s="6">
        <v>842.39</v>
      </c>
      <c r="C51" s="7">
        <v>0.25</v>
      </c>
      <c r="D51" s="10"/>
      <c r="E51" s="10"/>
      <c r="F51" s="10"/>
      <c r="G51" s="10"/>
      <c r="H51" s="10"/>
      <c r="I51" s="10"/>
      <c r="J51" s="10"/>
      <c r="K51" s="10"/>
    </row>
    <row r="52" spans="1:11" x14ac:dyDescent="0.2">
      <c r="A52" s="10"/>
      <c r="B52" s="6">
        <v>2000</v>
      </c>
      <c r="C52" s="7">
        <v>0.21</v>
      </c>
      <c r="D52" s="10"/>
      <c r="E52" s="10"/>
      <c r="F52" s="10"/>
      <c r="G52" s="10"/>
      <c r="H52" s="10"/>
      <c r="I52" s="10"/>
      <c r="J52" s="10"/>
      <c r="K52" s="10"/>
    </row>
    <row r="53" spans="1:11" x14ac:dyDescent="0.2">
      <c r="A53" s="10"/>
      <c r="B53" s="6">
        <v>5175</v>
      </c>
      <c r="C53" s="7">
        <v>0.20499999999999999</v>
      </c>
      <c r="D53" s="10"/>
      <c r="E53" s="10"/>
      <c r="F53" s="10"/>
      <c r="G53" s="10"/>
      <c r="H53" s="10"/>
      <c r="I53" s="10"/>
      <c r="J53" s="10"/>
      <c r="K53" s="10"/>
    </row>
    <row r="54" spans="1:11" x14ac:dyDescent="0.2">
      <c r="A54" s="10"/>
      <c r="B54" s="6">
        <v>7450</v>
      </c>
      <c r="C54" s="7">
        <v>0.17699999999999999</v>
      </c>
      <c r="D54" s="10"/>
      <c r="E54" s="10"/>
      <c r="F54" s="10"/>
      <c r="G54" s="10"/>
      <c r="H54" s="10"/>
      <c r="I54" s="10"/>
      <c r="J54" s="10"/>
      <c r="K54" s="10"/>
    </row>
    <row r="55" spans="1:11" x14ac:dyDescent="0.2">
      <c r="A55" s="10"/>
      <c r="B55" s="8" t="s">
        <v>2</v>
      </c>
      <c r="C55" s="9">
        <v>1315.06</v>
      </c>
      <c r="D55" s="10"/>
      <c r="E55" s="10"/>
      <c r="F55" s="10"/>
      <c r="G55" s="10"/>
      <c r="H55" s="10"/>
      <c r="I55" s="10"/>
      <c r="J55" s="10"/>
      <c r="K55" s="10"/>
    </row>
    <row r="56" spans="1:11" x14ac:dyDescent="0.2">
      <c r="A56" s="10"/>
      <c r="B56" s="10"/>
      <c r="C56" s="10"/>
      <c r="D56" s="10"/>
      <c r="E56" s="10"/>
      <c r="F56" s="10"/>
      <c r="G56" s="10"/>
      <c r="H56" s="10"/>
      <c r="I56" s="10"/>
      <c r="J56" s="10"/>
      <c r="K56" s="10"/>
    </row>
    <row r="57" spans="1:11" x14ac:dyDescent="0.2">
      <c r="A57" s="10"/>
      <c r="B57" s="88" t="s">
        <v>18</v>
      </c>
      <c r="C57" s="90"/>
      <c r="D57" s="90"/>
      <c r="E57" s="90"/>
      <c r="F57" s="90"/>
      <c r="G57" s="90"/>
      <c r="H57" s="90"/>
      <c r="I57" s="90"/>
      <c r="J57" s="89"/>
      <c r="K57" s="10"/>
    </row>
    <row r="58" spans="1:11" x14ac:dyDescent="0.2">
      <c r="A58" s="10"/>
      <c r="B58" s="11" t="s">
        <v>3</v>
      </c>
      <c r="C58" s="12" t="s">
        <v>4</v>
      </c>
      <c r="D58" s="13" t="s">
        <v>5</v>
      </c>
      <c r="E58" s="12" t="s">
        <v>6</v>
      </c>
      <c r="F58" s="13" t="s">
        <v>7</v>
      </c>
      <c r="G58" s="13" t="s">
        <v>8</v>
      </c>
      <c r="H58" s="13" t="s">
        <v>9</v>
      </c>
      <c r="I58" s="12" t="s">
        <v>10</v>
      </c>
      <c r="J58" s="14" t="s">
        <v>11</v>
      </c>
      <c r="K58" s="10"/>
    </row>
    <row r="59" spans="1:11" x14ac:dyDescent="0.2">
      <c r="A59" s="10"/>
      <c r="B59" s="36" t="s">
        <v>12</v>
      </c>
      <c r="C59" s="37">
        <v>0.32529999999999998</v>
      </c>
      <c r="D59" s="37">
        <v>0.32529999999999998</v>
      </c>
      <c r="E59" s="37">
        <v>0.32529999999999998</v>
      </c>
      <c r="F59" s="37">
        <v>0.32529999999999998</v>
      </c>
      <c r="G59" s="37"/>
      <c r="H59" s="37"/>
      <c r="I59" s="37">
        <v>0.32529999999999998</v>
      </c>
      <c r="J59" s="37"/>
      <c r="K59" s="10"/>
    </row>
    <row r="60" spans="1:11" x14ac:dyDescent="0.2">
      <c r="A60" s="10"/>
      <c r="B60" s="38">
        <v>15</v>
      </c>
      <c r="C60" s="37">
        <v>0.32529999999999998</v>
      </c>
      <c r="D60" s="37">
        <v>0.32529999999999998</v>
      </c>
      <c r="E60" s="37">
        <v>0.32529999999999998</v>
      </c>
      <c r="F60" s="37">
        <v>0.32529999999999998</v>
      </c>
      <c r="G60" s="37"/>
      <c r="H60" s="37"/>
      <c r="I60" s="37">
        <v>0.32529999999999998</v>
      </c>
      <c r="J60" s="37">
        <v>0.32529999999999998</v>
      </c>
      <c r="K60" s="10"/>
    </row>
    <row r="61" spans="1:11" x14ac:dyDescent="0.2">
      <c r="A61" s="10"/>
      <c r="B61" s="39">
        <v>14</v>
      </c>
      <c r="C61" s="37">
        <v>0.32529999999999998</v>
      </c>
      <c r="D61" s="37">
        <v>0.32529999999999998</v>
      </c>
      <c r="E61" s="37">
        <v>0.32529999999999998</v>
      </c>
      <c r="F61" s="37">
        <v>0.32529999999999998</v>
      </c>
      <c r="G61" s="37"/>
      <c r="H61" s="37"/>
      <c r="I61" s="37">
        <v>0.32529999999999998</v>
      </c>
      <c r="J61" s="37">
        <v>0.32529999999999998</v>
      </c>
      <c r="K61" s="10"/>
    </row>
    <row r="62" spans="1:11" x14ac:dyDescent="0.2">
      <c r="A62" s="10"/>
      <c r="B62" s="40" t="s">
        <v>13</v>
      </c>
      <c r="C62" s="41"/>
      <c r="D62" s="41">
        <v>0.4647</v>
      </c>
      <c r="E62" s="41">
        <v>0.4647</v>
      </c>
      <c r="F62" s="6"/>
      <c r="G62" s="37">
        <v>0.32529999999999998</v>
      </c>
      <c r="H62" s="37">
        <v>0.32529999999999998</v>
      </c>
      <c r="I62" s="37">
        <v>0.32529999999999998</v>
      </c>
      <c r="J62" s="37">
        <v>0.32529999999999998</v>
      </c>
      <c r="K62" s="10"/>
    </row>
    <row r="63" spans="1:11" x14ac:dyDescent="0.2">
      <c r="A63" s="10"/>
      <c r="B63" s="42">
        <v>13</v>
      </c>
      <c r="C63" s="41">
        <v>0.4647</v>
      </c>
      <c r="D63" s="41">
        <v>0.4647</v>
      </c>
      <c r="E63" s="41">
        <v>0.4647</v>
      </c>
      <c r="F63" s="41">
        <v>0.4647</v>
      </c>
      <c r="G63" s="41"/>
      <c r="H63" s="41"/>
      <c r="I63" s="41">
        <v>0.4647</v>
      </c>
      <c r="J63" s="41">
        <v>0.4647</v>
      </c>
      <c r="K63" s="10"/>
    </row>
    <row r="64" spans="1:11" x14ac:dyDescent="0.2">
      <c r="A64" s="10"/>
      <c r="B64" s="43">
        <v>12</v>
      </c>
      <c r="C64" s="41">
        <v>0.4647</v>
      </c>
      <c r="D64" s="41">
        <v>0.4647</v>
      </c>
      <c r="E64" s="41">
        <v>0.4647</v>
      </c>
      <c r="F64" s="41">
        <v>0.4647</v>
      </c>
      <c r="G64" s="41"/>
      <c r="H64" s="41"/>
      <c r="I64" s="41">
        <v>0.4647</v>
      </c>
      <c r="J64" s="41">
        <v>0.4647</v>
      </c>
      <c r="K64" s="10"/>
    </row>
    <row r="65" spans="1:11" x14ac:dyDescent="0.2">
      <c r="A65" s="10"/>
      <c r="B65" s="36">
        <v>11</v>
      </c>
      <c r="C65" s="44">
        <v>0.74350000000000005</v>
      </c>
      <c r="D65" s="44">
        <v>0.74350000000000005</v>
      </c>
      <c r="E65" s="44">
        <v>0.74350000000000005</v>
      </c>
      <c r="F65" s="37">
        <v>0.74350000000000005</v>
      </c>
      <c r="G65" s="37"/>
      <c r="H65" s="37"/>
      <c r="I65" s="37">
        <v>0.74350000000000005</v>
      </c>
      <c r="J65" s="37">
        <v>0.74350000000000005</v>
      </c>
      <c r="K65" s="10"/>
    </row>
    <row r="66" spans="1:11" x14ac:dyDescent="0.2">
      <c r="A66" s="10"/>
      <c r="B66" s="38">
        <v>10</v>
      </c>
      <c r="C66" s="44">
        <v>0.74350000000000005</v>
      </c>
      <c r="D66" s="44">
        <v>0.74350000000000005</v>
      </c>
      <c r="E66" s="44">
        <v>0.74350000000000005</v>
      </c>
      <c r="F66" s="44">
        <v>0.74350000000000005</v>
      </c>
      <c r="G66" s="44"/>
      <c r="H66" s="44"/>
      <c r="I66" s="44">
        <v>0.74350000000000005</v>
      </c>
      <c r="J66" s="44">
        <v>0.74350000000000005</v>
      </c>
      <c r="K66" s="10"/>
    </row>
    <row r="67" spans="1:11" x14ac:dyDescent="0.2">
      <c r="A67" s="10"/>
      <c r="B67" s="38" t="s">
        <v>14</v>
      </c>
      <c r="C67" s="44">
        <v>0.74350000000000005</v>
      </c>
      <c r="D67" s="44">
        <v>0.74350000000000005</v>
      </c>
      <c r="E67" s="44">
        <v>0.74350000000000005</v>
      </c>
      <c r="F67" s="44">
        <v>0.74350000000000005</v>
      </c>
      <c r="G67" s="44"/>
      <c r="H67" s="44"/>
      <c r="I67" s="44">
        <v>0.74350000000000005</v>
      </c>
      <c r="J67" s="44">
        <v>0.74350000000000005</v>
      </c>
      <c r="K67" s="10"/>
    </row>
    <row r="68" spans="1:11" x14ac:dyDescent="0.2">
      <c r="A68" s="10"/>
      <c r="B68" s="39" t="s">
        <v>15</v>
      </c>
      <c r="C68" s="44">
        <v>0.74350000000000005</v>
      </c>
      <c r="D68" s="44">
        <v>0.74350000000000005</v>
      </c>
      <c r="E68" s="44">
        <v>0.74350000000000005</v>
      </c>
      <c r="F68" s="44">
        <v>0.74350000000000005</v>
      </c>
      <c r="G68" s="44"/>
      <c r="H68" s="44"/>
      <c r="I68" s="44">
        <v>0.74350000000000005</v>
      </c>
      <c r="J68" s="44">
        <v>0.74350000000000005</v>
      </c>
      <c r="K68" s="10"/>
    </row>
    <row r="69" spans="1:11" x14ac:dyDescent="0.2">
      <c r="A69" s="10"/>
      <c r="B69" s="45">
        <v>8</v>
      </c>
      <c r="C69" s="41">
        <v>0.88139999999999996</v>
      </c>
      <c r="D69" s="41">
        <v>0.88139999999999996</v>
      </c>
      <c r="E69" s="41">
        <v>0.88139999999999996</v>
      </c>
      <c r="F69" s="41">
        <v>0.88139999999999996</v>
      </c>
      <c r="G69" s="41"/>
      <c r="H69" s="41"/>
      <c r="I69" s="41">
        <v>0.88139999999999996</v>
      </c>
      <c r="J69" s="41">
        <v>0.88139999999999996</v>
      </c>
      <c r="K69" s="10"/>
    </row>
    <row r="70" spans="1:11" x14ac:dyDescent="0.2">
      <c r="A70" s="10"/>
      <c r="B70" s="46">
        <v>7</v>
      </c>
      <c r="C70" s="41">
        <v>0.88139999999999996</v>
      </c>
      <c r="D70" s="41">
        <v>0.88139999999999996</v>
      </c>
      <c r="E70" s="41">
        <v>0.88139999999999996</v>
      </c>
      <c r="F70" s="41">
        <v>0.88139999999999996</v>
      </c>
      <c r="G70" s="41"/>
      <c r="H70" s="41"/>
      <c r="I70" s="41">
        <v>0.88139999999999996</v>
      </c>
      <c r="J70" s="41">
        <v>0.88139999999999996</v>
      </c>
      <c r="K70" s="10"/>
    </row>
    <row r="71" spans="1:11" x14ac:dyDescent="0.2">
      <c r="A71" s="10"/>
      <c r="B71" s="46">
        <v>6</v>
      </c>
      <c r="C71" s="41">
        <v>0.88139999999999996</v>
      </c>
      <c r="D71" s="41">
        <v>0.88139999999999996</v>
      </c>
      <c r="E71" s="41">
        <v>0.88139999999999996</v>
      </c>
      <c r="F71" s="41">
        <v>0.88139999999999996</v>
      </c>
      <c r="G71" s="41"/>
      <c r="H71" s="41"/>
      <c r="I71" s="41">
        <v>0.88139999999999996</v>
      </c>
      <c r="J71" s="41">
        <v>0.88139999999999996</v>
      </c>
      <c r="K71" s="10"/>
    </row>
    <row r="72" spans="1:11" x14ac:dyDescent="0.2">
      <c r="A72" s="10"/>
      <c r="B72" s="47">
        <v>5</v>
      </c>
      <c r="C72" s="41">
        <v>0.88139999999999996</v>
      </c>
      <c r="D72" s="41">
        <v>0.88139999999999996</v>
      </c>
      <c r="E72" s="41">
        <v>0.88139999999999996</v>
      </c>
      <c r="F72" s="41">
        <v>0.88139999999999996</v>
      </c>
      <c r="G72" s="41"/>
      <c r="H72" s="41"/>
      <c r="I72" s="41">
        <v>0.88139999999999996</v>
      </c>
      <c r="J72" s="41">
        <v>0.88139999999999996</v>
      </c>
      <c r="K72" s="10"/>
    </row>
    <row r="73" spans="1:11" x14ac:dyDescent="0.2">
      <c r="A73" s="10"/>
      <c r="B73" s="38">
        <v>4</v>
      </c>
      <c r="C73" s="37">
        <v>0.87429999999999997</v>
      </c>
      <c r="D73" s="37">
        <v>0.87429999999999997</v>
      </c>
      <c r="E73" s="37">
        <v>0.87429999999999997</v>
      </c>
      <c r="F73" s="37">
        <v>0.87429999999999997</v>
      </c>
      <c r="G73" s="37"/>
      <c r="H73" s="37"/>
      <c r="I73" s="37">
        <v>0.87429999999999997</v>
      </c>
      <c r="J73" s="37">
        <v>0.87429999999999997</v>
      </c>
      <c r="K73" s="10"/>
    </row>
    <row r="74" spans="1:11" x14ac:dyDescent="0.2">
      <c r="A74" s="10"/>
      <c r="B74" s="38">
        <v>3</v>
      </c>
      <c r="C74" s="37">
        <v>0.87429999999999997</v>
      </c>
      <c r="D74" s="37">
        <v>0.87429999999999997</v>
      </c>
      <c r="E74" s="37">
        <v>0.87429999999999997</v>
      </c>
      <c r="F74" s="37">
        <v>0.87429999999999997</v>
      </c>
      <c r="G74" s="37"/>
      <c r="H74" s="37"/>
      <c r="I74" s="37">
        <v>0.87429999999999997</v>
      </c>
      <c r="J74" s="37">
        <v>0.87429999999999997</v>
      </c>
      <c r="K74" s="10"/>
    </row>
    <row r="75" spans="1:11" x14ac:dyDescent="0.2">
      <c r="A75" s="10"/>
      <c r="B75" s="38" t="s">
        <v>16</v>
      </c>
      <c r="C75" s="37">
        <v>0.87429999999999997</v>
      </c>
      <c r="D75" s="37">
        <v>0.87429999999999997</v>
      </c>
      <c r="E75" s="37">
        <v>0.87429999999999997</v>
      </c>
      <c r="F75" s="37">
        <v>0.87429999999999997</v>
      </c>
      <c r="G75" s="37"/>
      <c r="H75" s="37"/>
      <c r="I75" s="37">
        <v>0.87429999999999997</v>
      </c>
      <c r="J75" s="37">
        <v>0.87429999999999997</v>
      </c>
      <c r="K75" s="10"/>
    </row>
    <row r="76" spans="1:11" x14ac:dyDescent="0.2">
      <c r="A76" s="10"/>
      <c r="B76" s="38">
        <v>2</v>
      </c>
      <c r="C76" s="37">
        <v>0.87429999999999997</v>
      </c>
      <c r="D76" s="37">
        <v>0.87429999999999997</v>
      </c>
      <c r="E76" s="37">
        <v>0.87429999999999997</v>
      </c>
      <c r="F76" s="37">
        <v>0.87429999999999997</v>
      </c>
      <c r="G76" s="37"/>
      <c r="H76" s="37"/>
      <c r="I76" s="37">
        <v>0.87429999999999997</v>
      </c>
      <c r="J76" s="37">
        <v>0.87429999999999997</v>
      </c>
      <c r="K76" s="10"/>
    </row>
    <row r="77" spans="1:11" x14ac:dyDescent="0.2">
      <c r="A77" s="10"/>
      <c r="B77" s="39">
        <v>1</v>
      </c>
      <c r="C77" s="37"/>
      <c r="D77" s="37">
        <v>0.87429999999999997</v>
      </c>
      <c r="E77" s="37">
        <v>0.87429999999999997</v>
      </c>
      <c r="F77" s="37">
        <v>0.87429999999999997</v>
      </c>
      <c r="G77" s="37"/>
      <c r="H77" s="37"/>
      <c r="I77" s="37">
        <v>0.87429999999999997</v>
      </c>
      <c r="J77" s="37">
        <v>0.87429999999999997</v>
      </c>
      <c r="K77" s="10"/>
    </row>
    <row r="78" spans="1:11" x14ac:dyDescent="0.2">
      <c r="A78" s="10"/>
      <c r="B78" s="10"/>
      <c r="C78" s="10"/>
      <c r="D78" s="10"/>
      <c r="E78" s="10"/>
      <c r="F78" s="10"/>
      <c r="G78" s="10"/>
      <c r="H78" s="10"/>
      <c r="I78" s="10"/>
      <c r="J78" s="10"/>
      <c r="K78" s="10"/>
    </row>
  </sheetData>
  <mergeCells count="8">
    <mergeCell ref="AH26:AP26"/>
    <mergeCell ref="B48:C48"/>
    <mergeCell ref="B57:J57"/>
    <mergeCell ref="B13:C13"/>
    <mergeCell ref="B24:C24"/>
    <mergeCell ref="B26:J26"/>
    <mergeCell ref="M26:U26"/>
    <mergeCell ref="W26:AE2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79"/>
  <sheetViews>
    <sheetView zoomScaleNormal="100" workbookViewId="0">
      <selection activeCell="M16" sqref="M16"/>
    </sheetView>
  </sheetViews>
  <sheetFormatPr baseColWidth="10" defaultColWidth="9.140625" defaultRowHeight="12" x14ac:dyDescent="0.2"/>
  <cols>
    <col min="1" max="1" width="2" style="1" customWidth="1"/>
    <col min="2" max="2" width="17.85546875" style="1" bestFit="1" customWidth="1"/>
    <col min="3" max="3" width="9.5703125" style="1" bestFit="1" customWidth="1"/>
    <col min="4" max="6" width="8.28515625" style="1" bestFit="1" customWidth="1"/>
    <col min="7" max="8" width="8.140625" style="1" bestFit="1" customWidth="1"/>
    <col min="9" max="10" width="8.28515625"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7" style="1" bestFit="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3" x14ac:dyDescent="0.2">
      <c r="B1" s="71" t="s">
        <v>30</v>
      </c>
      <c r="C1" s="73">
        <v>45117</v>
      </c>
      <c r="D1" s="74" t="s">
        <v>32</v>
      </c>
    </row>
    <row r="2" spans="1:43" x14ac:dyDescent="0.2">
      <c r="C2" s="73">
        <v>45117</v>
      </c>
      <c r="D2" s="71" t="s">
        <v>35</v>
      </c>
      <c r="E2" s="71"/>
      <c r="F2" s="71"/>
      <c r="G2" s="71"/>
      <c r="H2" s="71"/>
      <c r="I2" s="71"/>
      <c r="J2" s="71"/>
      <c r="K2" s="71"/>
      <c r="L2" s="71"/>
      <c r="M2" s="71"/>
      <c r="N2" s="71"/>
      <c r="O2" s="71"/>
      <c r="P2" s="71"/>
    </row>
    <row r="3" spans="1:43" x14ac:dyDescent="0.2">
      <c r="C3" s="73">
        <v>45117</v>
      </c>
      <c r="D3" s="71" t="s">
        <v>33</v>
      </c>
      <c r="E3" s="71"/>
      <c r="F3" s="71"/>
      <c r="G3" s="71"/>
      <c r="H3" s="71"/>
      <c r="I3" s="71"/>
      <c r="J3" s="71"/>
      <c r="K3" s="71"/>
      <c r="L3" s="71"/>
      <c r="M3" s="71"/>
      <c r="N3" s="71"/>
      <c r="O3" s="71"/>
      <c r="P3" s="71"/>
    </row>
    <row r="4" spans="1:43" x14ac:dyDescent="0.2">
      <c r="C4" s="73">
        <v>45287</v>
      </c>
      <c r="D4" s="71" t="s">
        <v>38</v>
      </c>
      <c r="E4" s="71"/>
      <c r="F4" s="71"/>
      <c r="G4" s="71"/>
      <c r="H4" s="71"/>
      <c r="I4" s="71"/>
      <c r="J4" s="71"/>
      <c r="K4" s="71"/>
      <c r="L4" s="71"/>
      <c r="M4" s="71"/>
      <c r="N4" s="71"/>
      <c r="O4" s="71"/>
      <c r="P4" s="71"/>
    </row>
    <row r="5" spans="1:43" x14ac:dyDescent="0.2">
      <c r="C5" s="73">
        <v>45287</v>
      </c>
      <c r="D5" s="71" t="s">
        <v>42</v>
      </c>
      <c r="E5" s="71"/>
      <c r="F5" s="71"/>
      <c r="G5" s="71"/>
      <c r="H5" s="71"/>
      <c r="I5" s="71"/>
      <c r="J5" s="71"/>
      <c r="K5" s="71"/>
      <c r="L5" s="71"/>
      <c r="M5" s="71"/>
      <c r="N5" s="71"/>
      <c r="O5" s="71"/>
      <c r="P5" s="71"/>
    </row>
    <row r="6" spans="1:43" x14ac:dyDescent="0.2">
      <c r="C6" s="73">
        <v>45546</v>
      </c>
      <c r="D6" s="71" t="s">
        <v>48</v>
      </c>
      <c r="E6" s="71"/>
      <c r="F6" s="71"/>
      <c r="G6" s="71"/>
      <c r="H6" s="71"/>
      <c r="I6" s="71"/>
      <c r="J6" s="71"/>
      <c r="K6" s="71"/>
      <c r="L6" s="71"/>
      <c r="M6" s="71"/>
      <c r="N6" s="71"/>
      <c r="O6" s="71"/>
      <c r="P6" s="71"/>
    </row>
    <row r="7" spans="1:43" ht="12" customHeight="1" x14ac:dyDescent="0.25">
      <c r="C7" s="73">
        <v>45546</v>
      </c>
      <c r="D7" s="71" t="s">
        <v>47</v>
      </c>
      <c r="E7" s="71"/>
      <c r="F7" s="71"/>
      <c r="G7" s="71"/>
      <c r="H7" s="71"/>
      <c r="I7" s="71"/>
      <c r="J7" s="71"/>
      <c r="K7" s="71"/>
      <c r="L7" s="71"/>
      <c r="M7" s="71"/>
      <c r="N7" s="71"/>
      <c r="O7" s="71"/>
      <c r="P7" s="71"/>
      <c r="R7" s="79"/>
    </row>
    <row r="8" spans="1:43" ht="12" customHeight="1" x14ac:dyDescent="0.3">
      <c r="C8" s="73">
        <v>45546</v>
      </c>
      <c r="D8" s="71" t="s">
        <v>50</v>
      </c>
      <c r="E8" s="71"/>
      <c r="F8" s="71"/>
      <c r="G8" s="71"/>
      <c r="H8" s="71"/>
      <c r="I8" s="71"/>
      <c r="J8" s="71"/>
      <c r="K8" s="71"/>
      <c r="L8" s="71"/>
      <c r="M8" s="71"/>
      <c r="N8" s="71"/>
      <c r="O8" s="71"/>
      <c r="P8" s="80"/>
      <c r="R8" s="79"/>
    </row>
    <row r="9" spans="1:43" ht="12" customHeight="1" x14ac:dyDescent="0.3">
      <c r="C9" s="73">
        <v>45910</v>
      </c>
      <c r="D9" s="71" t="s">
        <v>51</v>
      </c>
      <c r="E9" s="71"/>
      <c r="F9" s="71"/>
      <c r="G9" s="71"/>
      <c r="H9" s="71"/>
      <c r="I9" s="71"/>
      <c r="J9" s="71"/>
      <c r="K9" s="71"/>
      <c r="L9" s="71"/>
      <c r="M9" s="71"/>
      <c r="N9" s="71"/>
      <c r="O9" s="71"/>
      <c r="P9" s="80"/>
      <c r="R9" s="79"/>
    </row>
    <row r="10" spans="1:43" ht="12" customHeight="1" x14ac:dyDescent="0.2"/>
    <row r="11" spans="1:43" x14ac:dyDescent="0.2">
      <c r="A11" s="10"/>
      <c r="B11" s="10"/>
      <c r="C11" s="10"/>
      <c r="D11" s="10"/>
      <c r="E11" s="10"/>
      <c r="F11" s="10"/>
      <c r="G11" s="10"/>
      <c r="H11" s="10"/>
      <c r="I11" s="10"/>
      <c r="J11" s="10"/>
      <c r="K11" s="10"/>
      <c r="AG11" s="50"/>
      <c r="AH11" s="50"/>
      <c r="AI11" s="50"/>
      <c r="AJ11" s="50"/>
      <c r="AK11" s="50"/>
      <c r="AL11" s="50"/>
      <c r="AM11" s="50"/>
      <c r="AN11" s="50"/>
      <c r="AO11" s="50"/>
      <c r="AP11" s="50"/>
      <c r="AQ11" s="50"/>
    </row>
    <row r="12" spans="1:43" x14ac:dyDescent="0.2">
      <c r="A12" s="10"/>
      <c r="B12" s="60" t="s">
        <v>25</v>
      </c>
      <c r="C12" s="60"/>
      <c r="D12" s="10"/>
      <c r="E12" s="10"/>
      <c r="F12" s="10"/>
      <c r="G12" s="10"/>
      <c r="H12" s="10"/>
      <c r="I12" s="10"/>
      <c r="J12" s="10"/>
      <c r="K12" s="10"/>
      <c r="AG12" s="50"/>
      <c r="AH12" s="49" t="s">
        <v>21</v>
      </c>
      <c r="AI12" s="50"/>
      <c r="AJ12" s="50"/>
      <c r="AK12" s="50"/>
      <c r="AL12" s="50"/>
      <c r="AM12" s="50"/>
      <c r="AN12" s="50"/>
      <c r="AO12" s="50"/>
      <c r="AP12" s="50"/>
      <c r="AQ12" s="50"/>
    </row>
    <row r="13" spans="1:43" x14ac:dyDescent="0.2">
      <c r="A13" s="10"/>
      <c r="B13" s="60"/>
      <c r="C13" s="60"/>
      <c r="D13" s="10"/>
      <c r="E13" s="10"/>
      <c r="F13" s="10"/>
      <c r="G13" s="10"/>
      <c r="H13" s="10"/>
      <c r="I13" s="10"/>
      <c r="J13" s="10"/>
      <c r="K13" s="10"/>
      <c r="AG13" s="50"/>
      <c r="AH13" s="49"/>
      <c r="AI13" s="50"/>
      <c r="AJ13" s="50"/>
      <c r="AK13" s="50"/>
      <c r="AL13" s="50"/>
      <c r="AM13" s="50"/>
      <c r="AN13" s="50"/>
      <c r="AO13" s="50"/>
      <c r="AP13" s="50"/>
      <c r="AQ13" s="50"/>
    </row>
    <row r="14" spans="1:43" ht="24" customHeight="1" x14ac:dyDescent="0.2">
      <c r="A14" s="10"/>
      <c r="B14" s="91" t="s">
        <v>26</v>
      </c>
      <c r="C14" s="91"/>
      <c r="D14" s="10"/>
      <c r="E14" s="10"/>
      <c r="F14" s="10"/>
      <c r="G14" s="10"/>
      <c r="H14" s="10"/>
      <c r="I14" s="10"/>
      <c r="J14" s="10"/>
      <c r="K14" s="10"/>
      <c r="AG14" s="50"/>
      <c r="AH14" s="49"/>
      <c r="AI14" s="50"/>
      <c r="AJ14" s="50"/>
      <c r="AK14" s="50"/>
      <c r="AL14" s="50"/>
      <c r="AM14" s="50"/>
      <c r="AN14" s="50"/>
      <c r="AO14" s="50"/>
      <c r="AP14" s="50"/>
      <c r="AQ14" s="50"/>
    </row>
    <row r="15" spans="1:43" x14ac:dyDescent="0.2">
      <c r="A15" s="10"/>
      <c r="B15" s="60"/>
      <c r="C15" s="60"/>
      <c r="D15" s="10"/>
      <c r="E15" s="10"/>
      <c r="F15" s="10"/>
      <c r="G15" s="10"/>
      <c r="H15" s="10"/>
      <c r="I15" s="10"/>
      <c r="J15" s="10"/>
      <c r="K15" s="10"/>
      <c r="AG15" s="50"/>
      <c r="AH15" s="50"/>
      <c r="AI15" s="50"/>
      <c r="AJ15" s="50"/>
      <c r="AK15" s="50"/>
      <c r="AL15" s="50"/>
      <c r="AM15" s="50"/>
      <c r="AN15" s="50"/>
      <c r="AO15" s="50"/>
      <c r="AP15" s="50"/>
      <c r="AQ15" s="50"/>
    </row>
    <row r="16" spans="1:43" ht="36" x14ac:dyDescent="0.2">
      <c r="A16" s="10"/>
      <c r="B16" s="53" t="s">
        <v>22</v>
      </c>
      <c r="C16" s="54" t="s">
        <v>17</v>
      </c>
      <c r="D16" s="10"/>
      <c r="E16" s="10"/>
      <c r="F16" s="10"/>
      <c r="G16" s="10"/>
      <c r="H16" s="10"/>
      <c r="I16" s="10"/>
      <c r="J16" s="10"/>
      <c r="K16" s="10"/>
      <c r="AG16" s="50"/>
      <c r="AH16" s="50"/>
      <c r="AI16" s="50"/>
      <c r="AJ16" s="50"/>
      <c r="AK16" s="50"/>
      <c r="AL16" s="50"/>
      <c r="AM16" s="50"/>
      <c r="AN16" s="50"/>
      <c r="AO16" s="50"/>
      <c r="AP16" s="50"/>
      <c r="AQ16" s="50"/>
    </row>
    <row r="17" spans="1:45" x14ac:dyDescent="0.2">
      <c r="A17" s="10"/>
      <c r="B17" s="4" t="s">
        <v>0</v>
      </c>
      <c r="C17" s="5">
        <v>1</v>
      </c>
      <c r="D17" s="10"/>
      <c r="E17" s="10"/>
      <c r="F17" s="10"/>
      <c r="G17" s="10"/>
      <c r="H17" s="10"/>
      <c r="I17" s="10"/>
      <c r="J17" s="10"/>
      <c r="K17" s="10"/>
      <c r="AG17" s="50"/>
      <c r="AH17" s="50"/>
      <c r="AI17" s="50"/>
      <c r="AJ17" s="50"/>
      <c r="AK17" s="50"/>
      <c r="AL17" s="50"/>
      <c r="AM17" s="50"/>
      <c r="AN17" s="50"/>
      <c r="AO17" s="50"/>
      <c r="AP17" s="50"/>
      <c r="AQ17" s="50"/>
      <c r="AS17" s="51"/>
    </row>
    <row r="18" spans="1:45" x14ac:dyDescent="0.2">
      <c r="A18" s="10"/>
      <c r="B18" s="10"/>
      <c r="C18" s="82"/>
      <c r="D18" s="10"/>
      <c r="E18" s="10"/>
      <c r="F18" s="10"/>
      <c r="G18" s="10"/>
      <c r="H18" s="10"/>
      <c r="I18" s="10"/>
      <c r="J18" s="10"/>
      <c r="K18" s="10"/>
      <c r="AG18" s="50"/>
      <c r="AH18" s="50"/>
      <c r="AI18" s="50"/>
      <c r="AJ18" s="50"/>
      <c r="AK18" s="50"/>
      <c r="AL18" s="50"/>
      <c r="AM18" s="50"/>
      <c r="AN18" s="50"/>
      <c r="AO18" s="50"/>
      <c r="AP18" s="50"/>
      <c r="AQ18" s="50"/>
      <c r="AS18" s="51"/>
    </row>
    <row r="19" spans="1:45" ht="60" x14ac:dyDescent="0.2">
      <c r="A19" s="10"/>
      <c r="B19" s="83" t="s">
        <v>52</v>
      </c>
      <c r="C19" s="54" t="s">
        <v>17</v>
      </c>
      <c r="D19" s="10"/>
      <c r="E19" s="10"/>
      <c r="F19" s="10"/>
      <c r="G19" s="10"/>
      <c r="H19" s="10"/>
      <c r="I19" s="10"/>
      <c r="J19" s="10"/>
      <c r="K19" s="10"/>
      <c r="AG19" s="50"/>
      <c r="AH19" s="50"/>
      <c r="AI19" s="50"/>
      <c r="AJ19" s="50"/>
      <c r="AK19" s="50"/>
      <c r="AL19" s="50"/>
      <c r="AM19" s="50"/>
      <c r="AN19" s="50"/>
      <c r="AO19" s="50"/>
      <c r="AP19" s="50"/>
      <c r="AQ19" s="50"/>
      <c r="AS19" s="51"/>
    </row>
    <row r="20" spans="1:45" x14ac:dyDescent="0.2">
      <c r="A20" s="10"/>
      <c r="B20" s="4" t="s">
        <v>0</v>
      </c>
      <c r="C20" s="5">
        <v>1</v>
      </c>
      <c r="D20" s="10"/>
      <c r="E20" s="10"/>
      <c r="F20" s="10"/>
      <c r="G20" s="10"/>
      <c r="H20" s="10"/>
      <c r="I20" s="10"/>
      <c r="J20" s="10"/>
      <c r="K20" s="10"/>
      <c r="AG20" s="50"/>
      <c r="AH20" s="50"/>
      <c r="AI20" s="50"/>
      <c r="AJ20" s="50"/>
      <c r="AK20" s="50"/>
      <c r="AL20" s="50"/>
      <c r="AM20" s="50"/>
      <c r="AN20" s="50"/>
      <c r="AO20" s="50"/>
      <c r="AP20" s="50"/>
      <c r="AQ20" s="50"/>
      <c r="AS20" s="51"/>
    </row>
    <row r="21" spans="1:45" x14ac:dyDescent="0.2">
      <c r="A21" s="10"/>
      <c r="B21" s="10"/>
      <c r="C21" s="10"/>
      <c r="D21" s="10"/>
      <c r="E21" s="10"/>
      <c r="F21" s="10"/>
      <c r="G21" s="10"/>
      <c r="H21" s="10"/>
      <c r="I21" s="10"/>
      <c r="J21" s="10"/>
      <c r="K21" s="10"/>
      <c r="AG21" s="50"/>
      <c r="AH21" s="50"/>
      <c r="AI21" s="50"/>
      <c r="AJ21" s="50"/>
      <c r="AK21" s="50"/>
      <c r="AL21" s="50"/>
      <c r="AM21" s="50"/>
      <c r="AN21" s="50"/>
      <c r="AO21" s="50"/>
      <c r="AP21" s="50"/>
      <c r="AQ21" s="50"/>
    </row>
    <row r="22" spans="1:45" ht="24" x14ac:dyDescent="0.2">
      <c r="A22" s="10"/>
      <c r="B22" s="53" t="s">
        <v>27</v>
      </c>
      <c r="C22" s="54" t="s">
        <v>17</v>
      </c>
      <c r="D22" s="10"/>
      <c r="E22" s="10"/>
      <c r="F22" s="10"/>
      <c r="G22" s="10"/>
      <c r="H22" s="10"/>
      <c r="I22" s="10"/>
      <c r="J22" s="10"/>
      <c r="K22" s="10"/>
      <c r="AG22" s="50"/>
      <c r="AH22" s="50"/>
      <c r="AI22" s="50"/>
      <c r="AJ22" s="50"/>
      <c r="AK22" s="50"/>
      <c r="AL22" s="50"/>
      <c r="AM22" s="50"/>
      <c r="AN22" s="50"/>
      <c r="AO22" s="50"/>
      <c r="AP22" s="50"/>
      <c r="AQ22" s="50"/>
    </row>
    <row r="23" spans="1:45" x14ac:dyDescent="0.2">
      <c r="A23" s="10"/>
      <c r="B23" s="4" t="s">
        <v>23</v>
      </c>
      <c r="C23" s="48">
        <v>3.0599999999999999E-2</v>
      </c>
      <c r="D23" s="10"/>
      <c r="E23" s="10"/>
      <c r="F23" s="10"/>
      <c r="G23" s="10"/>
      <c r="H23" s="10"/>
      <c r="I23" s="10"/>
      <c r="J23" s="10"/>
      <c r="K23" s="10"/>
      <c r="AG23" s="50"/>
      <c r="AH23" s="50"/>
      <c r="AI23" s="50"/>
      <c r="AJ23" s="50"/>
      <c r="AK23" s="50"/>
      <c r="AL23" s="50"/>
      <c r="AM23" s="50"/>
      <c r="AN23" s="50"/>
      <c r="AO23" s="50"/>
      <c r="AP23" s="50"/>
      <c r="AQ23" s="50"/>
    </row>
    <row r="24" spans="1:45" x14ac:dyDescent="0.2">
      <c r="A24" s="10"/>
      <c r="B24" s="10"/>
      <c r="C24" s="10"/>
      <c r="D24" s="10"/>
      <c r="E24" s="10"/>
      <c r="F24" s="10"/>
      <c r="G24" s="10"/>
      <c r="H24" s="10"/>
      <c r="I24" s="10"/>
      <c r="J24" s="10"/>
      <c r="K24" s="10"/>
      <c r="AG24" s="50"/>
      <c r="AH24" s="50"/>
      <c r="AI24" s="50"/>
      <c r="AJ24" s="50"/>
      <c r="AK24" s="50"/>
      <c r="AL24" s="50"/>
      <c r="AM24" s="50"/>
      <c r="AN24" s="50"/>
      <c r="AO24" s="50"/>
      <c r="AP24" s="50"/>
      <c r="AQ24" s="50"/>
    </row>
    <row r="25" spans="1:45" ht="29.25" customHeight="1" x14ac:dyDescent="0.2">
      <c r="A25" s="10"/>
      <c r="B25" s="91" t="s">
        <v>28</v>
      </c>
      <c r="C25" s="91"/>
      <c r="D25" s="10"/>
      <c r="E25" s="10"/>
      <c r="F25" s="10"/>
      <c r="G25" s="10"/>
      <c r="H25" s="10"/>
      <c r="I25" s="10"/>
      <c r="J25" s="10"/>
      <c r="K25" s="10"/>
      <c r="AG25" s="56"/>
      <c r="AH25" s="55"/>
      <c r="AI25" s="56"/>
      <c r="AJ25" s="56"/>
      <c r="AK25" s="56"/>
      <c r="AL25" s="56"/>
      <c r="AM25" s="56"/>
      <c r="AN25" s="56"/>
      <c r="AO25" s="56"/>
      <c r="AP25" s="56"/>
      <c r="AQ25" s="56"/>
    </row>
    <row r="26" spans="1:45" x14ac:dyDescent="0.2">
      <c r="A26" s="10"/>
      <c r="B26" s="64"/>
      <c r="C26" s="65"/>
      <c r="D26" s="10"/>
      <c r="E26" s="10"/>
      <c r="F26" s="10"/>
      <c r="G26" s="10"/>
      <c r="H26" s="10"/>
      <c r="I26" s="10"/>
      <c r="J26" s="10"/>
      <c r="K26" s="10"/>
      <c r="AG26" s="56"/>
      <c r="AH26" s="56"/>
      <c r="AI26" s="56"/>
      <c r="AJ26" s="56"/>
      <c r="AK26" s="56"/>
      <c r="AL26" s="56"/>
      <c r="AM26" s="56"/>
      <c r="AN26" s="56"/>
      <c r="AO26" s="56"/>
      <c r="AP26" s="56"/>
      <c r="AQ26" s="56"/>
      <c r="AR26" s="51"/>
      <c r="AS26" s="51"/>
    </row>
    <row r="27" spans="1:45" x14ac:dyDescent="0.2">
      <c r="A27" s="10"/>
      <c r="B27" s="88" t="s">
        <v>24</v>
      </c>
      <c r="C27" s="90"/>
      <c r="D27" s="90"/>
      <c r="E27" s="90"/>
      <c r="F27" s="90"/>
      <c r="G27" s="90"/>
      <c r="H27" s="90"/>
      <c r="I27" s="90"/>
      <c r="J27" s="89"/>
      <c r="K27" s="10"/>
      <c r="M27" s="92" t="s">
        <v>34</v>
      </c>
      <c r="N27" s="93"/>
      <c r="O27" s="93"/>
      <c r="P27" s="93"/>
      <c r="Q27" s="93"/>
      <c r="R27" s="93"/>
      <c r="S27" s="93"/>
      <c r="T27" s="93"/>
      <c r="U27" s="94"/>
      <c r="W27" s="92" t="s">
        <v>29</v>
      </c>
      <c r="X27" s="93"/>
      <c r="Y27" s="93"/>
      <c r="Z27" s="93"/>
      <c r="AA27" s="93"/>
      <c r="AB27" s="93"/>
      <c r="AC27" s="93"/>
      <c r="AD27" s="93"/>
      <c r="AE27" s="94"/>
      <c r="AG27" s="56"/>
      <c r="AH27" s="85" t="s">
        <v>19</v>
      </c>
      <c r="AI27" s="86"/>
      <c r="AJ27" s="86"/>
      <c r="AK27" s="86"/>
      <c r="AL27" s="86"/>
      <c r="AM27" s="86"/>
      <c r="AN27" s="86"/>
      <c r="AO27" s="86"/>
      <c r="AP27" s="87"/>
      <c r="AQ27" s="56"/>
      <c r="AR27" s="51"/>
      <c r="AS27" s="51"/>
    </row>
    <row r="28" spans="1:45" x14ac:dyDescent="0.2">
      <c r="A28" s="10"/>
      <c r="B28" s="29" t="s">
        <v>3</v>
      </c>
      <c r="C28" s="57" t="s">
        <v>4</v>
      </c>
      <c r="D28" s="58" t="s">
        <v>5</v>
      </c>
      <c r="E28" s="57" t="s">
        <v>6</v>
      </c>
      <c r="F28" s="58" t="s">
        <v>7</v>
      </c>
      <c r="G28" s="58" t="s">
        <v>8</v>
      </c>
      <c r="H28" s="58" t="s">
        <v>9</v>
      </c>
      <c r="I28" s="57" t="s">
        <v>10</v>
      </c>
      <c r="J28" s="59" t="s">
        <v>11</v>
      </c>
      <c r="K28" s="10"/>
      <c r="M28" s="11" t="s">
        <v>3</v>
      </c>
      <c r="N28" s="12" t="s">
        <v>4</v>
      </c>
      <c r="O28" s="13" t="s">
        <v>5</v>
      </c>
      <c r="P28" s="12" t="s">
        <v>6</v>
      </c>
      <c r="Q28" s="13" t="s">
        <v>7</v>
      </c>
      <c r="R28" s="13" t="s">
        <v>8</v>
      </c>
      <c r="S28" s="13" t="s">
        <v>9</v>
      </c>
      <c r="T28" s="12" t="s">
        <v>10</v>
      </c>
      <c r="U28" s="14" t="s">
        <v>11</v>
      </c>
      <c r="W28" s="11" t="s">
        <v>3</v>
      </c>
      <c r="X28" s="12" t="s">
        <v>4</v>
      </c>
      <c r="Y28" s="13" t="s">
        <v>5</v>
      </c>
      <c r="Z28" s="12" t="s">
        <v>6</v>
      </c>
      <c r="AA28" s="13" t="s">
        <v>7</v>
      </c>
      <c r="AB28" s="13" t="s">
        <v>8</v>
      </c>
      <c r="AC28" s="13" t="s">
        <v>9</v>
      </c>
      <c r="AD28" s="12" t="s">
        <v>10</v>
      </c>
      <c r="AE28" s="14" t="s">
        <v>11</v>
      </c>
      <c r="AG28" s="56"/>
      <c r="AH28" s="11" t="s">
        <v>3</v>
      </c>
      <c r="AI28" s="12" t="s">
        <v>4</v>
      </c>
      <c r="AJ28" s="13" t="s">
        <v>5</v>
      </c>
      <c r="AK28" s="12" t="s">
        <v>6</v>
      </c>
      <c r="AL28" s="13" t="s">
        <v>7</v>
      </c>
      <c r="AM28" s="13" t="s">
        <v>8</v>
      </c>
      <c r="AN28" s="13" t="s">
        <v>9</v>
      </c>
      <c r="AO28" s="12" t="s">
        <v>10</v>
      </c>
      <c r="AP28" s="14" t="s">
        <v>11</v>
      </c>
      <c r="AQ28" s="56"/>
      <c r="AR28" s="51"/>
      <c r="AS28" s="51"/>
    </row>
    <row r="29" spans="1:45" x14ac:dyDescent="0.2">
      <c r="A29" s="10"/>
      <c r="B29" s="15" t="s">
        <v>12</v>
      </c>
      <c r="C29" s="18">
        <v>6670.37</v>
      </c>
      <c r="D29" s="18">
        <v>7380.67</v>
      </c>
      <c r="E29" s="18">
        <v>8054.8</v>
      </c>
      <c r="F29" s="18">
        <v>8496.92</v>
      </c>
      <c r="G29" s="18"/>
      <c r="H29" s="18"/>
      <c r="I29" s="18">
        <v>8605.68</v>
      </c>
      <c r="J29" s="81"/>
      <c r="K29" s="10"/>
      <c r="M29" s="15" t="s">
        <v>12</v>
      </c>
      <c r="N29" s="21">
        <f t="shared" ref="N29:U47" si="0">C29*$C$17</f>
        <v>6670.37</v>
      </c>
      <c r="O29" s="21">
        <f t="shared" si="0"/>
        <v>7380.67</v>
      </c>
      <c r="P29" s="21">
        <f t="shared" si="0"/>
        <v>8054.8</v>
      </c>
      <c r="Q29" s="21">
        <f t="shared" si="0"/>
        <v>8496.92</v>
      </c>
      <c r="R29" s="21">
        <f t="shared" si="0"/>
        <v>0</v>
      </c>
      <c r="S29" s="21">
        <f t="shared" si="0"/>
        <v>0</v>
      </c>
      <c r="T29" s="21">
        <f t="shared" si="0"/>
        <v>8605.68</v>
      </c>
      <c r="U29" s="21">
        <f t="shared" si="0"/>
        <v>0</v>
      </c>
      <c r="W29" s="15" t="s">
        <v>12</v>
      </c>
      <c r="X29" s="22">
        <f>IF(N29&gt;$B$55,$C$56,IF(N29&gt;$B$54,$C$55,IF(N29&gt;$B$53,$C$54,IF(N29&gt;$B$52,$C$53,IF(N29&gt;$B$51,$C$52,IF(N29&gt;0,$C$51,0))))))</f>
        <v>0.17699999999999999</v>
      </c>
      <c r="Y29" s="22">
        <f t="shared" ref="Y29:AE44" si="1">IF(O29&gt;$B$55,$C$56,IF(O29&gt;$B$54,$C$55,IF(O29&gt;$B$53,$C$54,IF(O29&gt;$B$52,$C$53,IF(O29&gt;$B$51,$C$52,IF(O29&gt;0,$C$51,0))))))</f>
        <v>0.17699999999999999</v>
      </c>
      <c r="Z29" s="22">
        <f t="shared" si="1"/>
        <v>1315.06</v>
      </c>
      <c r="AA29" s="22">
        <f t="shared" si="1"/>
        <v>1315.06</v>
      </c>
      <c r="AB29" s="22">
        <f t="shared" si="1"/>
        <v>0</v>
      </c>
      <c r="AC29" s="22">
        <f t="shared" si="1"/>
        <v>0</v>
      </c>
      <c r="AD29" s="22">
        <f t="shared" si="1"/>
        <v>1315.06</v>
      </c>
      <c r="AE29" s="22">
        <f t="shared" si="1"/>
        <v>0</v>
      </c>
      <c r="AG29" s="56"/>
      <c r="AH29" s="15" t="s">
        <v>12</v>
      </c>
      <c r="AI29" s="21">
        <f>IF(X29&lt;1, (12*C29+C29*C60)* (1+$C$23+X29)*$C$17*$C$20/12, (( 12*C29+C29*C60)* (1+$C$23)+12*X29)*$C$17*$C$20/12)</f>
        <v>8273.5001999619672</v>
      </c>
      <c r="AJ29" s="21">
        <f t="shared" ref="AJ29:AP29" si="2">IF(Y29&lt;1, (12*D29+D29*D60)* (1+$C$23+Y29)*$C$17*$C$20/12, (( 12*D29+D29*D60)* (1+$C$23)+12*Y29)*$C$17*$C$20/12)</f>
        <v>9154.5108773356351</v>
      </c>
      <c r="AK29" s="21">
        <f t="shared" si="2"/>
        <v>9841.370660755334</v>
      </c>
      <c r="AL29" s="21">
        <f t="shared" si="2"/>
        <v>10309.371414260468</v>
      </c>
      <c r="AM29" s="21">
        <f t="shared" si="2"/>
        <v>0</v>
      </c>
      <c r="AN29" s="21">
        <f t="shared" si="2"/>
        <v>0</v>
      </c>
      <c r="AO29" s="21">
        <f t="shared" si="2"/>
        <v>10424.497990645201</v>
      </c>
      <c r="AP29" s="21">
        <f t="shared" si="2"/>
        <v>0</v>
      </c>
      <c r="AQ29" s="56"/>
      <c r="AR29" s="51"/>
      <c r="AS29" s="51"/>
    </row>
    <row r="30" spans="1:45" x14ac:dyDescent="0.2">
      <c r="A30" s="10"/>
      <c r="B30" s="15">
        <v>15</v>
      </c>
      <c r="C30" s="16">
        <v>5504.26</v>
      </c>
      <c r="D30" s="16">
        <v>5902.04</v>
      </c>
      <c r="E30" s="16">
        <v>6112.24</v>
      </c>
      <c r="F30" s="16">
        <v>6858.84</v>
      </c>
      <c r="G30" s="16"/>
      <c r="H30" s="16"/>
      <c r="I30" s="16">
        <v>7424.19</v>
      </c>
      <c r="J30" s="16">
        <v>7640.58</v>
      </c>
      <c r="K30" s="10"/>
      <c r="M30" s="15">
        <v>15</v>
      </c>
      <c r="N30" s="23">
        <f t="shared" si="0"/>
        <v>5504.26</v>
      </c>
      <c r="O30" s="23">
        <f t="shared" si="0"/>
        <v>5902.04</v>
      </c>
      <c r="P30" s="23">
        <f t="shared" si="0"/>
        <v>6112.24</v>
      </c>
      <c r="Q30" s="23">
        <f t="shared" si="0"/>
        <v>6858.84</v>
      </c>
      <c r="R30" s="23">
        <f t="shared" si="0"/>
        <v>0</v>
      </c>
      <c r="S30" s="23">
        <f t="shared" si="0"/>
        <v>0</v>
      </c>
      <c r="T30" s="23">
        <f t="shared" si="0"/>
        <v>7424.19</v>
      </c>
      <c r="U30" s="23">
        <f t="shared" si="0"/>
        <v>7640.58</v>
      </c>
      <c r="W30" s="15">
        <v>15</v>
      </c>
      <c r="X30" s="22">
        <f t="shared" ref="X30:AE47" si="3">IF(N30&gt;$B$55,$C$56,IF(N30&gt;$B$54,$C$55,IF(N30&gt;$B$53,$C$54,IF(N30&gt;$B$52,$C$53,IF(N30&gt;$B$51,$C$52,IF(N30&gt;0,$C$51,0))))))</f>
        <v>0.17699999999999999</v>
      </c>
      <c r="Y30" s="22">
        <f t="shared" si="1"/>
        <v>0.17699999999999999</v>
      </c>
      <c r="Z30" s="22">
        <f t="shared" si="1"/>
        <v>0.17699999999999999</v>
      </c>
      <c r="AA30" s="22">
        <f t="shared" si="1"/>
        <v>0.17699999999999999</v>
      </c>
      <c r="AB30" s="22">
        <f t="shared" si="1"/>
        <v>0</v>
      </c>
      <c r="AC30" s="22">
        <f t="shared" si="1"/>
        <v>0</v>
      </c>
      <c r="AD30" s="22">
        <f t="shared" si="1"/>
        <v>0.17699999999999999</v>
      </c>
      <c r="AE30" s="22">
        <f t="shared" si="1"/>
        <v>1315.06</v>
      </c>
      <c r="AG30" s="56"/>
      <c r="AH30" s="15">
        <v>15</v>
      </c>
      <c r="AI30" s="21">
        <f t="shared" ref="AI30:AI47" si="4">IF(X30&lt;1, (12*C30+C30*C61)* (1+$C$23+X30)*$C$17*$C$20/12, (( 12*C30+C30*C61)* (1+$C$23)+12*X30)*$C$17*$C$20/12)</f>
        <v>6827.1319597927331</v>
      </c>
      <c r="AJ30" s="21">
        <f t="shared" ref="AJ30:AJ47" si="5">IF(Y30&lt;1, (12*D30+D30*D61)* (1+$C$23+Y30)*$C$17*$C$20/12, (( 12*D30+D30*D61)* (1+$C$23)+12*Y30)*$C$17*$C$20/12)</f>
        <v>7320.5128231542658</v>
      </c>
      <c r="AK30" s="21">
        <f t="shared" ref="AK30:AK47" si="6">IF(Z30&lt;1, (12*E30+E30*E61)* (1+$C$23+Z30)*$C$17*$C$20/12, (( 12*E30+E30*E61)* (1+$C$23)+12*Z30)*$C$17*$C$20/12)</f>
        <v>7581.2314552589332</v>
      </c>
      <c r="AL30" s="21">
        <f t="shared" ref="AL30:AL47" si="7">IF(AA30&lt;1, (12*F30+F30*F61)* (1+$C$23+AA30)*$C$17*$C$20/12, (( 12*F30+F30*F61)* (1+$C$23)+12*AA30)*$C$17*$C$20/12)</f>
        <v>8507.2663302796009</v>
      </c>
      <c r="AM30" s="21">
        <f t="shared" ref="AM30:AM47" si="8">IF(AB30&lt;1, (12*G30+G30*G61)* (1+$C$23+AB30)*$C$17*$C$20/12, (( 12*G30+G30*G61)* (1+$C$23)+12*AB30)*$C$17*$C$20/12)</f>
        <v>0</v>
      </c>
      <c r="AN30" s="21">
        <f t="shared" ref="AN30:AN47" si="9">IF(AC30&lt;1, (12*H30+H30*H61)* (1+$C$23+AC30)*$C$17*$C$20/12, (( 12*H30+H30*H61)* (1+$C$23)+12*AC30)*$C$17*$C$20/12)</f>
        <v>0</v>
      </c>
      <c r="AO30" s="21">
        <f t="shared" ref="AO30:AO47" si="10">IF(AD30&lt;1, (12*I30+I30*I61)* (1+$C$23+AD30)*$C$17*$C$20/12, (( 12*I30+I30*I61)* (1+$C$23)+12*AD30)*$C$17*$C$20/12)</f>
        <v>9208.4903010711005</v>
      </c>
      <c r="AP30" s="21">
        <f t="shared" ref="AP30:AP47" si="11">IF(AE30&lt;1, (12*J30+J30*J61)* (1+$C$23+AE30)*$C$17*$C$20/12, (( 12*J30+J30*J61)* (1+$C$23)+12*AE30)*$C$17*$C$20/12)</f>
        <v>9402.9031132186992</v>
      </c>
      <c r="AQ30" s="56"/>
      <c r="AR30" s="51"/>
      <c r="AS30" s="51"/>
    </row>
    <row r="31" spans="1:45" x14ac:dyDescent="0.2">
      <c r="A31" s="10"/>
      <c r="B31" s="15">
        <v>14</v>
      </c>
      <c r="C31" s="16">
        <v>5003.49</v>
      </c>
      <c r="D31" s="16">
        <v>5365.66</v>
      </c>
      <c r="E31" s="16">
        <v>5662.85</v>
      </c>
      <c r="F31" s="16">
        <v>6112.24</v>
      </c>
      <c r="G31" s="16"/>
      <c r="H31" s="16"/>
      <c r="I31" s="16">
        <v>6800.81</v>
      </c>
      <c r="J31" s="16">
        <v>6998.52</v>
      </c>
      <c r="K31" s="10"/>
      <c r="M31" s="15">
        <v>14</v>
      </c>
      <c r="N31" s="23">
        <f t="shared" si="0"/>
        <v>5003.49</v>
      </c>
      <c r="O31" s="23">
        <f t="shared" si="0"/>
        <v>5365.66</v>
      </c>
      <c r="P31" s="23">
        <f t="shared" si="0"/>
        <v>5662.85</v>
      </c>
      <c r="Q31" s="23">
        <f t="shared" si="0"/>
        <v>6112.24</v>
      </c>
      <c r="R31" s="23">
        <f t="shared" si="0"/>
        <v>0</v>
      </c>
      <c r="S31" s="23">
        <f t="shared" si="0"/>
        <v>0</v>
      </c>
      <c r="T31" s="23">
        <f t="shared" si="0"/>
        <v>6800.81</v>
      </c>
      <c r="U31" s="23">
        <f t="shared" si="0"/>
        <v>6998.52</v>
      </c>
      <c r="W31" s="15">
        <v>14</v>
      </c>
      <c r="X31" s="22">
        <f t="shared" si="3"/>
        <v>0.20499999999999999</v>
      </c>
      <c r="Y31" s="22">
        <f t="shared" si="1"/>
        <v>0.17699999999999999</v>
      </c>
      <c r="Z31" s="22">
        <f t="shared" si="1"/>
        <v>0.17699999999999999</v>
      </c>
      <c r="AA31" s="22">
        <f t="shared" si="1"/>
        <v>0.17699999999999999</v>
      </c>
      <c r="AB31" s="22">
        <f t="shared" si="1"/>
        <v>0</v>
      </c>
      <c r="AC31" s="22">
        <f t="shared" si="1"/>
        <v>0</v>
      </c>
      <c r="AD31" s="22">
        <f t="shared" si="1"/>
        <v>0.17699999999999999</v>
      </c>
      <c r="AE31" s="22">
        <f t="shared" si="1"/>
        <v>0.17699999999999999</v>
      </c>
      <c r="AG31" s="56"/>
      <c r="AH31" s="15">
        <v>14</v>
      </c>
      <c r="AI31" s="21">
        <f t="shared" si="4"/>
        <v>6349.9044250810994</v>
      </c>
      <c r="AJ31" s="21">
        <f t="shared" si="5"/>
        <v>6655.2213869587331</v>
      </c>
      <c r="AK31" s="21">
        <f t="shared" si="6"/>
        <v>7023.8368497331676</v>
      </c>
      <c r="AL31" s="21">
        <f t="shared" si="7"/>
        <v>7581.2314552589332</v>
      </c>
      <c r="AM31" s="21">
        <f t="shared" si="8"/>
        <v>0</v>
      </c>
      <c r="AN31" s="21">
        <f t="shared" si="9"/>
        <v>0</v>
      </c>
      <c r="AO31" s="21">
        <f t="shared" si="10"/>
        <v>8435.2896308455656</v>
      </c>
      <c r="AP31" s="21">
        <f t="shared" si="11"/>
        <v>8680.5164660188002</v>
      </c>
      <c r="AQ31" s="56"/>
      <c r="AR31" s="51"/>
      <c r="AS31" s="51"/>
    </row>
    <row r="32" spans="1:45" x14ac:dyDescent="0.2">
      <c r="A32" s="10"/>
      <c r="B32" s="15" t="s">
        <v>13</v>
      </c>
      <c r="C32" s="16"/>
      <c r="D32" s="16">
        <v>4967.01</v>
      </c>
      <c r="E32" s="16">
        <v>5220.71</v>
      </c>
      <c r="F32" s="16"/>
      <c r="G32" s="16">
        <v>5662.85</v>
      </c>
      <c r="H32" s="16">
        <v>6112.24</v>
      </c>
      <c r="I32" s="16">
        <v>6800.81</v>
      </c>
      <c r="J32" s="16">
        <v>6998.52</v>
      </c>
      <c r="K32" s="10"/>
      <c r="M32" s="15" t="s">
        <v>13</v>
      </c>
      <c r="N32" s="23">
        <f t="shared" si="0"/>
        <v>0</v>
      </c>
      <c r="O32" s="23">
        <f t="shared" si="0"/>
        <v>4967.01</v>
      </c>
      <c r="P32" s="23">
        <f t="shared" si="0"/>
        <v>5220.71</v>
      </c>
      <c r="Q32" s="23">
        <f t="shared" si="0"/>
        <v>0</v>
      </c>
      <c r="R32" s="23">
        <f t="shared" si="0"/>
        <v>5662.85</v>
      </c>
      <c r="S32" s="23">
        <f t="shared" si="0"/>
        <v>6112.24</v>
      </c>
      <c r="T32" s="23">
        <f t="shared" si="0"/>
        <v>6800.81</v>
      </c>
      <c r="U32" s="23">
        <f t="shared" si="0"/>
        <v>6998.52</v>
      </c>
      <c r="W32" s="15" t="s">
        <v>13</v>
      </c>
      <c r="X32" s="22">
        <f t="shared" si="3"/>
        <v>0</v>
      </c>
      <c r="Y32" s="22">
        <f t="shared" si="1"/>
        <v>0.20499999999999999</v>
      </c>
      <c r="Z32" s="22">
        <f t="shared" si="1"/>
        <v>0.17699999999999999</v>
      </c>
      <c r="AA32" s="22">
        <f t="shared" si="1"/>
        <v>0</v>
      </c>
      <c r="AB32" s="22">
        <f t="shared" si="1"/>
        <v>0.17699999999999999</v>
      </c>
      <c r="AC32" s="22">
        <f t="shared" si="1"/>
        <v>0.17699999999999999</v>
      </c>
      <c r="AD32" s="22">
        <f t="shared" si="1"/>
        <v>0.17699999999999999</v>
      </c>
      <c r="AE32" s="22">
        <f t="shared" si="1"/>
        <v>0.17699999999999999</v>
      </c>
      <c r="AG32" s="56"/>
      <c r="AH32" s="15" t="s">
        <v>13</v>
      </c>
      <c r="AI32" s="21">
        <f t="shared" si="4"/>
        <v>0</v>
      </c>
      <c r="AJ32" s="21">
        <f t="shared" si="5"/>
        <v>6374.9020803560998</v>
      </c>
      <c r="AK32" s="21">
        <f t="shared" si="6"/>
        <v>6548.6722968600998</v>
      </c>
      <c r="AL32" s="21">
        <f t="shared" si="7"/>
        <v>0</v>
      </c>
      <c r="AM32" s="21">
        <f t="shared" si="8"/>
        <v>7023.8368497331676</v>
      </c>
      <c r="AN32" s="21">
        <f t="shared" si="9"/>
        <v>7581.2314552589332</v>
      </c>
      <c r="AO32" s="21">
        <f t="shared" si="10"/>
        <v>8435.2896308455656</v>
      </c>
      <c r="AP32" s="21">
        <f t="shared" si="11"/>
        <v>8680.5164660188002</v>
      </c>
      <c r="AQ32" s="56"/>
      <c r="AR32" s="51"/>
      <c r="AS32" s="51"/>
    </row>
    <row r="33" spans="1:45" s="27" customFormat="1" x14ac:dyDescent="0.2">
      <c r="A33" s="10"/>
      <c r="B33" s="24">
        <v>13</v>
      </c>
      <c r="C33" s="16">
        <v>4629.74</v>
      </c>
      <c r="D33" s="16">
        <v>4967.01</v>
      </c>
      <c r="E33" s="16">
        <v>5220.71</v>
      </c>
      <c r="F33" s="16">
        <v>5713.58</v>
      </c>
      <c r="G33" s="16"/>
      <c r="H33" s="16"/>
      <c r="I33" s="16">
        <v>6394.91</v>
      </c>
      <c r="J33" s="16">
        <v>6580.44</v>
      </c>
      <c r="K33" s="10"/>
      <c r="M33" s="24">
        <v>13</v>
      </c>
      <c r="N33" s="23">
        <f t="shared" si="0"/>
        <v>4629.74</v>
      </c>
      <c r="O33" s="23">
        <f t="shared" si="0"/>
        <v>4967.01</v>
      </c>
      <c r="P33" s="23">
        <f t="shared" si="0"/>
        <v>5220.71</v>
      </c>
      <c r="Q33" s="23">
        <f t="shared" si="0"/>
        <v>5713.58</v>
      </c>
      <c r="R33" s="23">
        <f t="shared" si="0"/>
        <v>0</v>
      </c>
      <c r="S33" s="23">
        <f t="shared" si="0"/>
        <v>0</v>
      </c>
      <c r="T33" s="23">
        <f t="shared" si="0"/>
        <v>6394.91</v>
      </c>
      <c r="U33" s="23">
        <f t="shared" si="0"/>
        <v>6580.44</v>
      </c>
      <c r="W33" s="24">
        <v>13</v>
      </c>
      <c r="X33" s="22">
        <f t="shared" si="3"/>
        <v>0.20499999999999999</v>
      </c>
      <c r="Y33" s="22">
        <f t="shared" si="1"/>
        <v>0.20499999999999999</v>
      </c>
      <c r="Z33" s="22">
        <f t="shared" si="1"/>
        <v>0.17699999999999999</v>
      </c>
      <c r="AA33" s="22">
        <f t="shared" si="1"/>
        <v>0.17699999999999999</v>
      </c>
      <c r="AB33" s="22">
        <f t="shared" si="1"/>
        <v>0</v>
      </c>
      <c r="AC33" s="22">
        <f t="shared" si="1"/>
        <v>0</v>
      </c>
      <c r="AD33" s="22">
        <f t="shared" si="1"/>
        <v>0.17699999999999999</v>
      </c>
      <c r="AE33" s="22">
        <f t="shared" si="1"/>
        <v>0.17699999999999999</v>
      </c>
      <c r="AG33" s="56"/>
      <c r="AH33" s="24">
        <v>13</v>
      </c>
      <c r="AI33" s="21">
        <f t="shared" si="4"/>
        <v>5942.0333676613991</v>
      </c>
      <c r="AJ33" s="21">
        <f t="shared" si="5"/>
        <v>6374.9020803560998</v>
      </c>
      <c r="AK33" s="21">
        <f t="shared" si="6"/>
        <v>6548.6722968600998</v>
      </c>
      <c r="AL33" s="21">
        <f t="shared" si="7"/>
        <v>7166.9108343297994</v>
      </c>
      <c r="AM33" s="21">
        <f t="shared" si="8"/>
        <v>0</v>
      </c>
      <c r="AN33" s="21">
        <f t="shared" si="9"/>
        <v>0</v>
      </c>
      <c r="AO33" s="21">
        <f t="shared" si="10"/>
        <v>8021.5468696620992</v>
      </c>
      <c r="AP33" s="21">
        <f t="shared" si="11"/>
        <v>8254.269080096401</v>
      </c>
      <c r="AQ33" s="56"/>
      <c r="AR33" s="52"/>
      <c r="AS33" s="52"/>
    </row>
    <row r="34" spans="1:45" x14ac:dyDescent="0.2">
      <c r="A34" s="10"/>
      <c r="B34" s="15">
        <v>12</v>
      </c>
      <c r="C34" s="16">
        <v>4193.4799999999996</v>
      </c>
      <c r="D34" s="16">
        <v>4474.13</v>
      </c>
      <c r="E34" s="16">
        <v>5068.49</v>
      </c>
      <c r="F34" s="16">
        <v>5590.37</v>
      </c>
      <c r="G34" s="16"/>
      <c r="H34" s="16"/>
      <c r="I34" s="16">
        <v>6264.45</v>
      </c>
      <c r="J34" s="16">
        <v>6446.05</v>
      </c>
      <c r="K34" s="10"/>
      <c r="M34" s="15">
        <v>12</v>
      </c>
      <c r="N34" s="23">
        <f t="shared" si="0"/>
        <v>4193.4799999999996</v>
      </c>
      <c r="O34" s="23">
        <f t="shared" si="0"/>
        <v>4474.13</v>
      </c>
      <c r="P34" s="23">
        <f t="shared" si="0"/>
        <v>5068.49</v>
      </c>
      <c r="Q34" s="23">
        <f t="shared" si="0"/>
        <v>5590.37</v>
      </c>
      <c r="R34" s="23">
        <f t="shared" si="0"/>
        <v>0</v>
      </c>
      <c r="S34" s="23">
        <f t="shared" si="0"/>
        <v>0</v>
      </c>
      <c r="T34" s="23">
        <f t="shared" si="0"/>
        <v>6264.45</v>
      </c>
      <c r="U34" s="23">
        <f t="shared" si="0"/>
        <v>6446.05</v>
      </c>
      <c r="W34" s="15">
        <v>12</v>
      </c>
      <c r="X34" s="22">
        <f t="shared" si="3"/>
        <v>0.20499999999999999</v>
      </c>
      <c r="Y34" s="22">
        <f t="shared" si="1"/>
        <v>0.20499999999999999</v>
      </c>
      <c r="Z34" s="22">
        <f t="shared" si="1"/>
        <v>0.20499999999999999</v>
      </c>
      <c r="AA34" s="22">
        <f t="shared" si="1"/>
        <v>0.17699999999999999</v>
      </c>
      <c r="AB34" s="22">
        <f t="shared" si="1"/>
        <v>0</v>
      </c>
      <c r="AC34" s="22">
        <f t="shared" si="1"/>
        <v>0</v>
      </c>
      <c r="AD34" s="22">
        <f t="shared" si="1"/>
        <v>0.17699999999999999</v>
      </c>
      <c r="AE34" s="22">
        <f t="shared" si="1"/>
        <v>0.17699999999999999</v>
      </c>
      <c r="AG34" s="56"/>
      <c r="AH34" s="15">
        <v>12</v>
      </c>
      <c r="AI34" s="21">
        <f t="shared" si="4"/>
        <v>5382.1160770628003</v>
      </c>
      <c r="AJ34" s="21">
        <f t="shared" si="5"/>
        <v>5742.3159294592997</v>
      </c>
      <c r="AK34" s="21">
        <f t="shared" si="6"/>
        <v>6505.1464452988994</v>
      </c>
      <c r="AL34" s="21">
        <f t="shared" si="7"/>
        <v>7012.3606076947008</v>
      </c>
      <c r="AM34" s="21">
        <f t="shared" si="8"/>
        <v>0</v>
      </c>
      <c r="AN34" s="21">
        <f t="shared" si="9"/>
        <v>0</v>
      </c>
      <c r="AO34" s="21">
        <f t="shared" si="10"/>
        <v>7857.9025017794993</v>
      </c>
      <c r="AP34" s="21">
        <f t="shared" si="11"/>
        <v>8085.6950604755002</v>
      </c>
      <c r="AQ34" s="56"/>
      <c r="AR34" s="51"/>
      <c r="AS34" s="51"/>
    </row>
    <row r="35" spans="1:45" x14ac:dyDescent="0.2">
      <c r="A35" s="10"/>
      <c r="B35" s="15">
        <v>11</v>
      </c>
      <c r="C35" s="16">
        <v>4064.54</v>
      </c>
      <c r="D35" s="16">
        <v>4323.79</v>
      </c>
      <c r="E35" s="16">
        <v>4619.1000000000004</v>
      </c>
      <c r="F35" s="16">
        <v>5068.49</v>
      </c>
      <c r="G35" s="16"/>
      <c r="H35" s="16"/>
      <c r="I35" s="16">
        <v>5720.84</v>
      </c>
      <c r="J35" s="16">
        <v>5886.14</v>
      </c>
      <c r="K35" s="10"/>
      <c r="M35" s="15">
        <v>11</v>
      </c>
      <c r="N35" s="23">
        <f t="shared" si="0"/>
        <v>4064.54</v>
      </c>
      <c r="O35" s="23">
        <f t="shared" si="0"/>
        <v>4323.79</v>
      </c>
      <c r="P35" s="23">
        <f t="shared" si="0"/>
        <v>4619.1000000000004</v>
      </c>
      <c r="Q35" s="23">
        <f t="shared" si="0"/>
        <v>5068.49</v>
      </c>
      <c r="R35" s="23">
        <f t="shared" si="0"/>
        <v>0</v>
      </c>
      <c r="S35" s="23">
        <f t="shared" si="0"/>
        <v>0</v>
      </c>
      <c r="T35" s="23">
        <f t="shared" si="0"/>
        <v>5720.84</v>
      </c>
      <c r="U35" s="23">
        <f t="shared" si="0"/>
        <v>5886.14</v>
      </c>
      <c r="W35" s="15">
        <v>11</v>
      </c>
      <c r="X35" s="22">
        <f t="shared" si="3"/>
        <v>0.20499999999999999</v>
      </c>
      <c r="Y35" s="22">
        <f t="shared" si="1"/>
        <v>0.20499999999999999</v>
      </c>
      <c r="Z35" s="22">
        <f t="shared" si="1"/>
        <v>0.20499999999999999</v>
      </c>
      <c r="AA35" s="22">
        <f t="shared" si="1"/>
        <v>0.20499999999999999</v>
      </c>
      <c r="AB35" s="22">
        <f t="shared" si="1"/>
        <v>0</v>
      </c>
      <c r="AC35" s="22">
        <f t="shared" si="1"/>
        <v>0</v>
      </c>
      <c r="AD35" s="22">
        <f t="shared" si="1"/>
        <v>0.17699999999999999</v>
      </c>
      <c r="AE35" s="22">
        <f t="shared" si="1"/>
        <v>0.17699999999999999</v>
      </c>
      <c r="AG35" s="56"/>
      <c r="AH35" s="15">
        <v>11</v>
      </c>
      <c r="AI35" s="21">
        <f t="shared" si="4"/>
        <v>5333.3093966203332</v>
      </c>
      <c r="AJ35" s="21">
        <f t="shared" si="5"/>
        <v>5673.4857661661663</v>
      </c>
      <c r="AK35" s="21">
        <f t="shared" si="6"/>
        <v>6060.9784708550005</v>
      </c>
      <c r="AL35" s="21">
        <f t="shared" si="7"/>
        <v>6650.6481283678331</v>
      </c>
      <c r="AM35" s="21">
        <f t="shared" si="8"/>
        <v>0</v>
      </c>
      <c r="AN35" s="21">
        <f t="shared" si="9"/>
        <v>0</v>
      </c>
      <c r="AO35" s="21">
        <f t="shared" si="10"/>
        <v>7336.5246862086669</v>
      </c>
      <c r="AP35" s="21">
        <f t="shared" si="11"/>
        <v>7548.5088582236676</v>
      </c>
      <c r="AQ35" s="56"/>
      <c r="AR35" s="51"/>
      <c r="AS35" s="51"/>
    </row>
    <row r="36" spans="1:45" x14ac:dyDescent="0.2">
      <c r="A36" s="10"/>
      <c r="B36" s="15">
        <v>10</v>
      </c>
      <c r="C36" s="16">
        <v>3928.42</v>
      </c>
      <c r="D36" s="16">
        <v>4182.83</v>
      </c>
      <c r="E36" s="16">
        <v>4474.13</v>
      </c>
      <c r="F36" s="16">
        <v>4771.29</v>
      </c>
      <c r="G36" s="16"/>
      <c r="H36" s="16"/>
      <c r="I36" s="16">
        <v>5336.7</v>
      </c>
      <c r="J36" s="16">
        <v>5490.47</v>
      </c>
      <c r="K36" s="10"/>
      <c r="M36" s="15">
        <v>10</v>
      </c>
      <c r="N36" s="23">
        <f t="shared" si="0"/>
        <v>3928.42</v>
      </c>
      <c r="O36" s="23">
        <f t="shared" si="0"/>
        <v>4182.83</v>
      </c>
      <c r="P36" s="23">
        <f t="shared" si="0"/>
        <v>4474.13</v>
      </c>
      <c r="Q36" s="23">
        <f t="shared" si="0"/>
        <v>4771.29</v>
      </c>
      <c r="R36" s="23">
        <f t="shared" si="0"/>
        <v>0</v>
      </c>
      <c r="S36" s="23">
        <f t="shared" si="0"/>
        <v>0</v>
      </c>
      <c r="T36" s="23">
        <f t="shared" si="0"/>
        <v>5336.7</v>
      </c>
      <c r="U36" s="23">
        <f t="shared" si="0"/>
        <v>5490.47</v>
      </c>
      <c r="W36" s="15">
        <v>10</v>
      </c>
      <c r="X36" s="22">
        <f t="shared" si="3"/>
        <v>0.20499999999999999</v>
      </c>
      <c r="Y36" s="22">
        <f t="shared" si="1"/>
        <v>0.20499999999999999</v>
      </c>
      <c r="Z36" s="22">
        <f t="shared" si="1"/>
        <v>0.20499999999999999</v>
      </c>
      <c r="AA36" s="22">
        <f t="shared" si="1"/>
        <v>0.20499999999999999</v>
      </c>
      <c r="AB36" s="22">
        <f t="shared" si="1"/>
        <v>0</v>
      </c>
      <c r="AC36" s="22">
        <f t="shared" si="1"/>
        <v>0</v>
      </c>
      <c r="AD36" s="22">
        <f t="shared" si="1"/>
        <v>0.17699999999999999</v>
      </c>
      <c r="AE36" s="22">
        <f t="shared" si="1"/>
        <v>0.17699999999999999</v>
      </c>
      <c r="AG36" s="56"/>
      <c r="AH36" s="15">
        <v>10</v>
      </c>
      <c r="AI36" s="21">
        <f t="shared" si="4"/>
        <v>5154.6987604676669</v>
      </c>
      <c r="AJ36" s="21">
        <f t="shared" si="5"/>
        <v>5488.5242963448336</v>
      </c>
      <c r="AK36" s="21">
        <f t="shared" si="6"/>
        <v>5870.7552566098339</v>
      </c>
      <c r="AL36" s="21">
        <f t="shared" si="7"/>
        <v>6260.6754493744993</v>
      </c>
      <c r="AM36" s="21">
        <f t="shared" si="8"/>
        <v>0</v>
      </c>
      <c r="AN36" s="21">
        <f t="shared" si="9"/>
        <v>0</v>
      </c>
      <c r="AO36" s="21">
        <f t="shared" si="10"/>
        <v>6843.8955280849996</v>
      </c>
      <c r="AP36" s="21">
        <f t="shared" si="11"/>
        <v>7041.0933873151671</v>
      </c>
      <c r="AQ36" s="56"/>
      <c r="AR36" s="51"/>
      <c r="AS36" s="51"/>
    </row>
    <row r="37" spans="1:45" x14ac:dyDescent="0.2">
      <c r="A37" s="10"/>
      <c r="B37" s="15" t="s">
        <v>14</v>
      </c>
      <c r="C37" s="16">
        <v>3520.1</v>
      </c>
      <c r="D37" s="16">
        <v>3765.38</v>
      </c>
      <c r="E37" s="16">
        <v>3925.17</v>
      </c>
      <c r="F37" s="16">
        <v>4366.72</v>
      </c>
      <c r="G37" s="16"/>
      <c r="H37" s="16"/>
      <c r="I37" s="16">
        <v>4742.32</v>
      </c>
      <c r="J37" s="16">
        <v>4878.28</v>
      </c>
      <c r="K37" s="10"/>
      <c r="M37" s="15" t="s">
        <v>14</v>
      </c>
      <c r="N37" s="23">
        <f t="shared" si="0"/>
        <v>3520.1</v>
      </c>
      <c r="O37" s="23">
        <f t="shared" si="0"/>
        <v>3765.38</v>
      </c>
      <c r="P37" s="23">
        <f t="shared" si="0"/>
        <v>3925.17</v>
      </c>
      <c r="Q37" s="23">
        <f t="shared" si="0"/>
        <v>4366.72</v>
      </c>
      <c r="R37" s="23">
        <f t="shared" si="0"/>
        <v>0</v>
      </c>
      <c r="S37" s="23">
        <f t="shared" si="0"/>
        <v>0</v>
      </c>
      <c r="T37" s="23">
        <f t="shared" si="0"/>
        <v>4742.32</v>
      </c>
      <c r="U37" s="23">
        <f t="shared" si="0"/>
        <v>4878.28</v>
      </c>
      <c r="W37" s="15" t="s">
        <v>14</v>
      </c>
      <c r="X37" s="22">
        <f t="shared" si="3"/>
        <v>0.20499999999999999</v>
      </c>
      <c r="Y37" s="22">
        <f t="shared" si="1"/>
        <v>0.20499999999999999</v>
      </c>
      <c r="Z37" s="22">
        <f t="shared" si="1"/>
        <v>0.20499999999999999</v>
      </c>
      <c r="AA37" s="22">
        <f t="shared" si="1"/>
        <v>0.20499999999999999</v>
      </c>
      <c r="AB37" s="22">
        <f t="shared" si="1"/>
        <v>0</v>
      </c>
      <c r="AC37" s="22">
        <f t="shared" si="1"/>
        <v>0</v>
      </c>
      <c r="AD37" s="22">
        <f t="shared" si="1"/>
        <v>0.20499999999999999</v>
      </c>
      <c r="AE37" s="22">
        <f t="shared" si="1"/>
        <v>0.20499999999999999</v>
      </c>
      <c r="AG37" s="56"/>
      <c r="AH37" s="15" t="s">
        <v>14</v>
      </c>
      <c r="AI37" s="21">
        <f t="shared" si="4"/>
        <v>4618.9193382383328</v>
      </c>
      <c r="AJ37" s="21">
        <f t="shared" si="5"/>
        <v>4940.7648924223331</v>
      </c>
      <c r="AK37" s="21">
        <f t="shared" si="6"/>
        <v>5150.4342543885004</v>
      </c>
      <c r="AL37" s="21">
        <f t="shared" si="7"/>
        <v>5729.8166110826669</v>
      </c>
      <c r="AM37" s="21">
        <f t="shared" si="8"/>
        <v>0</v>
      </c>
      <c r="AN37" s="21">
        <f t="shared" si="9"/>
        <v>0</v>
      </c>
      <c r="AO37" s="21">
        <f t="shared" si="10"/>
        <v>6222.6622982626659</v>
      </c>
      <c r="AP37" s="21">
        <f t="shared" si="11"/>
        <v>6401.0629895006668</v>
      </c>
      <c r="AQ37" s="56"/>
      <c r="AR37" s="51"/>
      <c r="AS37" s="51"/>
    </row>
    <row r="38" spans="1:45" x14ac:dyDescent="0.2">
      <c r="A38" s="10"/>
      <c r="B38" s="15" t="s">
        <v>15</v>
      </c>
      <c r="C38" s="16">
        <v>3520.1</v>
      </c>
      <c r="D38" s="16">
        <v>3765.38</v>
      </c>
      <c r="E38" s="16">
        <v>3818.66</v>
      </c>
      <c r="F38" s="16">
        <v>3925.17</v>
      </c>
      <c r="G38" s="16"/>
      <c r="H38" s="16"/>
      <c r="I38" s="16">
        <v>4366.72</v>
      </c>
      <c r="J38" s="16">
        <v>4490.04</v>
      </c>
      <c r="K38" s="10"/>
      <c r="M38" s="15" t="s">
        <v>15</v>
      </c>
      <c r="N38" s="23">
        <f t="shared" si="0"/>
        <v>3520.1</v>
      </c>
      <c r="O38" s="23">
        <f t="shared" si="0"/>
        <v>3765.38</v>
      </c>
      <c r="P38" s="23">
        <f t="shared" si="0"/>
        <v>3818.66</v>
      </c>
      <c r="Q38" s="23">
        <f t="shared" si="0"/>
        <v>3925.17</v>
      </c>
      <c r="R38" s="23">
        <f t="shared" si="0"/>
        <v>0</v>
      </c>
      <c r="S38" s="23">
        <f t="shared" si="0"/>
        <v>0</v>
      </c>
      <c r="T38" s="23">
        <f t="shared" si="0"/>
        <v>4366.72</v>
      </c>
      <c r="U38" s="23">
        <f t="shared" si="0"/>
        <v>4490.04</v>
      </c>
      <c r="W38" s="15" t="s">
        <v>15</v>
      </c>
      <c r="X38" s="22">
        <f>IF(N38&gt;$B$55,$C$56,IF(N38&gt;$B$54,$C$55,IF(N38&gt;$B$53,$C$54,IF(N38&gt;$B$52,$C$53,IF(N38&gt;$B$51,$C$52,IF(N38&gt;0,$C$51,0))))))</f>
        <v>0.20499999999999999</v>
      </c>
      <c r="Y38" s="22">
        <f t="shared" si="1"/>
        <v>0.20499999999999999</v>
      </c>
      <c r="Z38" s="22">
        <f t="shared" si="1"/>
        <v>0.20499999999999999</v>
      </c>
      <c r="AA38" s="22">
        <f t="shared" si="1"/>
        <v>0.20499999999999999</v>
      </c>
      <c r="AB38" s="22">
        <f t="shared" si="1"/>
        <v>0</v>
      </c>
      <c r="AC38" s="22">
        <f t="shared" si="1"/>
        <v>0</v>
      </c>
      <c r="AD38" s="22">
        <f t="shared" si="1"/>
        <v>0.20499999999999999</v>
      </c>
      <c r="AE38" s="22">
        <f t="shared" si="1"/>
        <v>0.20499999999999999</v>
      </c>
      <c r="AG38" s="56"/>
      <c r="AH38" s="15" t="s">
        <v>15</v>
      </c>
      <c r="AI38" s="21">
        <f t="shared" si="4"/>
        <v>4618.9193382383328</v>
      </c>
      <c r="AJ38" s="21">
        <f t="shared" si="5"/>
        <v>4940.7648924223331</v>
      </c>
      <c r="AK38" s="21">
        <f t="shared" si="6"/>
        <v>5010.6765490063335</v>
      </c>
      <c r="AL38" s="21">
        <f t="shared" si="7"/>
        <v>5150.4342543885004</v>
      </c>
      <c r="AM38" s="21">
        <f t="shared" si="8"/>
        <v>0</v>
      </c>
      <c r="AN38" s="21">
        <f t="shared" si="9"/>
        <v>0</v>
      </c>
      <c r="AO38" s="21">
        <f t="shared" si="10"/>
        <v>5729.8166110826669</v>
      </c>
      <c r="AP38" s="21">
        <f t="shared" si="11"/>
        <v>5891.6316540620001</v>
      </c>
      <c r="AQ38" s="56"/>
      <c r="AR38" s="51"/>
      <c r="AS38" s="51"/>
    </row>
    <row r="39" spans="1:45" x14ac:dyDescent="0.2">
      <c r="A39" s="10"/>
      <c r="B39" s="15">
        <v>8</v>
      </c>
      <c r="C39" s="16">
        <v>3319.52</v>
      </c>
      <c r="D39" s="16">
        <v>3559.02</v>
      </c>
      <c r="E39" s="16">
        <v>3692.14</v>
      </c>
      <c r="F39" s="16">
        <v>3818.66</v>
      </c>
      <c r="G39" s="16"/>
      <c r="H39" s="16"/>
      <c r="I39" s="16">
        <v>3958.47</v>
      </c>
      <c r="J39" s="16">
        <v>4045.01</v>
      </c>
      <c r="K39" s="10"/>
      <c r="M39" s="15">
        <v>8</v>
      </c>
      <c r="N39" s="23">
        <f t="shared" si="0"/>
        <v>3319.52</v>
      </c>
      <c r="O39" s="23">
        <f t="shared" si="0"/>
        <v>3559.02</v>
      </c>
      <c r="P39" s="23">
        <f t="shared" si="0"/>
        <v>3692.14</v>
      </c>
      <c r="Q39" s="23">
        <f t="shared" si="0"/>
        <v>3818.66</v>
      </c>
      <c r="R39" s="23">
        <f t="shared" si="0"/>
        <v>0</v>
      </c>
      <c r="S39" s="23">
        <f t="shared" si="0"/>
        <v>0</v>
      </c>
      <c r="T39" s="23">
        <f t="shared" si="0"/>
        <v>3958.47</v>
      </c>
      <c r="U39" s="23">
        <f t="shared" si="0"/>
        <v>4045.01</v>
      </c>
      <c r="W39" s="15">
        <v>8</v>
      </c>
      <c r="X39" s="22">
        <f t="shared" si="3"/>
        <v>0.20499999999999999</v>
      </c>
      <c r="Y39" s="22">
        <f t="shared" si="1"/>
        <v>0.20499999999999999</v>
      </c>
      <c r="Z39" s="22">
        <f t="shared" si="1"/>
        <v>0.20499999999999999</v>
      </c>
      <c r="AA39" s="22">
        <f t="shared" si="1"/>
        <v>0.20499999999999999</v>
      </c>
      <c r="AB39" s="22">
        <f t="shared" si="1"/>
        <v>0</v>
      </c>
      <c r="AC39" s="22">
        <f t="shared" si="1"/>
        <v>0</v>
      </c>
      <c r="AD39" s="22">
        <f t="shared" si="1"/>
        <v>0.20499999999999999</v>
      </c>
      <c r="AE39" s="22">
        <f t="shared" si="1"/>
        <v>0.20499999999999999</v>
      </c>
      <c r="AG39" s="56"/>
      <c r="AH39" s="15">
        <v>8</v>
      </c>
      <c r="AI39" s="21">
        <f t="shared" si="4"/>
        <v>4402.8613520864001</v>
      </c>
      <c r="AJ39" s="21">
        <f t="shared" si="5"/>
        <v>4720.5233314764</v>
      </c>
      <c r="AK39" s="21">
        <f t="shared" si="6"/>
        <v>4897.0876851148005</v>
      </c>
      <c r="AL39" s="21">
        <f t="shared" si="7"/>
        <v>5064.8980969411996</v>
      </c>
      <c r="AM39" s="21">
        <f t="shared" si="8"/>
        <v>0</v>
      </c>
      <c r="AN39" s="21">
        <f t="shared" si="9"/>
        <v>0</v>
      </c>
      <c r="AO39" s="21">
        <f t="shared" si="10"/>
        <v>5250.3357643253994</v>
      </c>
      <c r="AP39" s="21">
        <f t="shared" si="11"/>
        <v>5365.1185104482001</v>
      </c>
      <c r="AQ39" s="56"/>
      <c r="AR39" s="51"/>
      <c r="AS39" s="51"/>
    </row>
    <row r="40" spans="1:45" x14ac:dyDescent="0.2">
      <c r="A40" s="10"/>
      <c r="B40" s="15">
        <v>7</v>
      </c>
      <c r="C40" s="16">
        <v>3135.83</v>
      </c>
      <c r="D40" s="16">
        <v>3369.72</v>
      </c>
      <c r="E40" s="16">
        <v>3545.69</v>
      </c>
      <c r="F40" s="16">
        <v>3678.84</v>
      </c>
      <c r="G40" s="16"/>
      <c r="H40" s="16"/>
      <c r="I40" s="16">
        <v>3785.37</v>
      </c>
      <c r="J40" s="16">
        <v>3878.56</v>
      </c>
      <c r="K40" s="10"/>
      <c r="M40" s="15">
        <v>7</v>
      </c>
      <c r="N40" s="23">
        <f t="shared" si="0"/>
        <v>3135.83</v>
      </c>
      <c r="O40" s="23">
        <f t="shared" si="0"/>
        <v>3369.72</v>
      </c>
      <c r="P40" s="23">
        <f t="shared" si="0"/>
        <v>3545.69</v>
      </c>
      <c r="Q40" s="23">
        <f t="shared" si="0"/>
        <v>3678.84</v>
      </c>
      <c r="R40" s="23">
        <f t="shared" si="0"/>
        <v>0</v>
      </c>
      <c r="S40" s="23">
        <f t="shared" si="0"/>
        <v>0</v>
      </c>
      <c r="T40" s="23">
        <f t="shared" si="0"/>
        <v>3785.37</v>
      </c>
      <c r="U40" s="23">
        <f t="shared" si="0"/>
        <v>3878.56</v>
      </c>
      <c r="W40" s="15">
        <v>7</v>
      </c>
      <c r="X40" s="22">
        <f t="shared" si="3"/>
        <v>0.20499999999999999</v>
      </c>
      <c r="Y40" s="22">
        <f t="shared" si="1"/>
        <v>0.20499999999999999</v>
      </c>
      <c r="Z40" s="22">
        <f t="shared" si="1"/>
        <v>0.20499999999999999</v>
      </c>
      <c r="AA40" s="22">
        <f t="shared" si="1"/>
        <v>0.20499999999999999</v>
      </c>
      <c r="AB40" s="22">
        <f t="shared" si="1"/>
        <v>0</v>
      </c>
      <c r="AC40" s="22">
        <f t="shared" si="1"/>
        <v>0</v>
      </c>
      <c r="AD40" s="22">
        <f t="shared" si="1"/>
        <v>0.20499999999999999</v>
      </c>
      <c r="AE40" s="22">
        <f t="shared" si="1"/>
        <v>0.20499999999999999</v>
      </c>
      <c r="AG40" s="56"/>
      <c r="AH40" s="15">
        <v>7</v>
      </c>
      <c r="AI40" s="21">
        <f t="shared" si="4"/>
        <v>4159.2232352006004</v>
      </c>
      <c r="AJ40" s="21">
        <f t="shared" si="5"/>
        <v>4469.4443640504005</v>
      </c>
      <c r="AK40" s="21">
        <f t="shared" si="6"/>
        <v>4702.8430217258001</v>
      </c>
      <c r="AL40" s="21">
        <f t="shared" si="7"/>
        <v>4879.4471660088002</v>
      </c>
      <c r="AM40" s="21">
        <f t="shared" si="8"/>
        <v>0</v>
      </c>
      <c r="AN40" s="21">
        <f t="shared" si="9"/>
        <v>0</v>
      </c>
      <c r="AO40" s="21">
        <f t="shared" si="10"/>
        <v>5020.7437449834006</v>
      </c>
      <c r="AP40" s="21">
        <f t="shared" si="11"/>
        <v>5144.3467506592006</v>
      </c>
      <c r="AQ40" s="56"/>
      <c r="AR40" s="51"/>
      <c r="AS40" s="51"/>
    </row>
    <row r="41" spans="1:45" x14ac:dyDescent="0.2">
      <c r="A41" s="10"/>
      <c r="B41" s="15">
        <v>6</v>
      </c>
      <c r="C41" s="16">
        <v>3086.57</v>
      </c>
      <c r="D41" s="16">
        <v>3318.08</v>
      </c>
      <c r="E41" s="16">
        <v>3447.2</v>
      </c>
      <c r="F41" s="16">
        <v>3578.99</v>
      </c>
      <c r="G41" s="16"/>
      <c r="H41" s="16"/>
      <c r="I41" s="16">
        <v>3665.52</v>
      </c>
      <c r="J41" s="16">
        <v>3758.72</v>
      </c>
      <c r="K41" s="10"/>
      <c r="M41" s="15">
        <v>6</v>
      </c>
      <c r="N41" s="23">
        <f t="shared" si="0"/>
        <v>3086.57</v>
      </c>
      <c r="O41" s="23">
        <f t="shared" si="0"/>
        <v>3318.08</v>
      </c>
      <c r="P41" s="23">
        <f t="shared" si="0"/>
        <v>3447.2</v>
      </c>
      <c r="Q41" s="23">
        <f t="shared" si="0"/>
        <v>3578.99</v>
      </c>
      <c r="R41" s="23">
        <f t="shared" si="0"/>
        <v>0</v>
      </c>
      <c r="S41" s="23">
        <f t="shared" si="0"/>
        <v>0</v>
      </c>
      <c r="T41" s="23">
        <f t="shared" si="0"/>
        <v>3665.52</v>
      </c>
      <c r="U41" s="23">
        <f t="shared" si="0"/>
        <v>3758.72</v>
      </c>
      <c r="W41" s="15">
        <v>6</v>
      </c>
      <c r="X41" s="22">
        <f t="shared" si="3"/>
        <v>0.20499999999999999</v>
      </c>
      <c r="Y41" s="22">
        <f t="shared" si="1"/>
        <v>0.20499999999999999</v>
      </c>
      <c r="Z41" s="22">
        <f t="shared" si="1"/>
        <v>0.20499999999999999</v>
      </c>
      <c r="AA41" s="22">
        <f t="shared" si="1"/>
        <v>0.20499999999999999</v>
      </c>
      <c r="AB41" s="22">
        <f t="shared" si="1"/>
        <v>0</v>
      </c>
      <c r="AC41" s="22">
        <f t="shared" si="1"/>
        <v>0</v>
      </c>
      <c r="AD41" s="22">
        <f t="shared" si="1"/>
        <v>0.20499999999999999</v>
      </c>
      <c r="AE41" s="22">
        <f t="shared" si="1"/>
        <v>0.20499999999999999</v>
      </c>
      <c r="AG41" s="56"/>
      <c r="AH41" s="15">
        <v>6</v>
      </c>
      <c r="AI41" s="21">
        <f t="shared" si="4"/>
        <v>4093.8869967674004</v>
      </c>
      <c r="AJ41" s="21">
        <f t="shared" si="5"/>
        <v>4400.9514011456004</v>
      </c>
      <c r="AK41" s="21">
        <f t="shared" si="6"/>
        <v>4572.210335503999</v>
      </c>
      <c r="AL41" s="21">
        <f t="shared" si="7"/>
        <v>4747.0106372317996</v>
      </c>
      <c r="AM41" s="21">
        <f t="shared" si="8"/>
        <v>0</v>
      </c>
      <c r="AN41" s="21">
        <f t="shared" si="9"/>
        <v>0</v>
      </c>
      <c r="AO41" s="21">
        <f t="shared" si="10"/>
        <v>4861.7801198063999</v>
      </c>
      <c r="AP41" s="21">
        <f t="shared" si="11"/>
        <v>4985.3963890304003</v>
      </c>
      <c r="AQ41" s="56"/>
      <c r="AR41" s="51"/>
      <c r="AS41" s="51"/>
    </row>
    <row r="42" spans="1:45" x14ac:dyDescent="0.2">
      <c r="A42" s="10"/>
      <c r="B42" s="15">
        <v>5</v>
      </c>
      <c r="C42" s="16">
        <v>2973.97</v>
      </c>
      <c r="D42" s="16">
        <v>3201.87</v>
      </c>
      <c r="E42" s="16">
        <v>3330.99</v>
      </c>
      <c r="F42" s="16">
        <v>3453.66</v>
      </c>
      <c r="G42" s="16"/>
      <c r="H42" s="16"/>
      <c r="I42" s="16">
        <v>3552.34</v>
      </c>
      <c r="J42" s="16">
        <v>3618.92</v>
      </c>
      <c r="K42" s="10"/>
      <c r="M42" s="15">
        <v>5</v>
      </c>
      <c r="N42" s="23">
        <f t="shared" si="0"/>
        <v>2973.97</v>
      </c>
      <c r="O42" s="23">
        <f t="shared" si="0"/>
        <v>3201.87</v>
      </c>
      <c r="P42" s="23">
        <f t="shared" si="0"/>
        <v>3330.99</v>
      </c>
      <c r="Q42" s="23">
        <f t="shared" si="0"/>
        <v>3453.66</v>
      </c>
      <c r="R42" s="23">
        <f t="shared" si="0"/>
        <v>0</v>
      </c>
      <c r="S42" s="23">
        <f t="shared" si="0"/>
        <v>0</v>
      </c>
      <c r="T42" s="23">
        <f t="shared" si="0"/>
        <v>3552.34</v>
      </c>
      <c r="U42" s="23">
        <f t="shared" si="0"/>
        <v>3618.92</v>
      </c>
      <c r="W42" s="15">
        <v>5</v>
      </c>
      <c r="X42" s="22">
        <f t="shared" si="3"/>
        <v>0.20499999999999999</v>
      </c>
      <c r="Y42" s="22">
        <f t="shared" si="1"/>
        <v>0.20499999999999999</v>
      </c>
      <c r="Z42" s="22">
        <f t="shared" si="1"/>
        <v>0.20499999999999999</v>
      </c>
      <c r="AA42" s="22">
        <f t="shared" si="1"/>
        <v>0.20499999999999999</v>
      </c>
      <c r="AB42" s="22">
        <f t="shared" si="1"/>
        <v>0</v>
      </c>
      <c r="AC42" s="22">
        <f t="shared" si="1"/>
        <v>0</v>
      </c>
      <c r="AD42" s="22">
        <f t="shared" si="1"/>
        <v>0.20499999999999999</v>
      </c>
      <c r="AE42" s="22">
        <f t="shared" si="1"/>
        <v>0.20499999999999999</v>
      </c>
      <c r="AG42" s="56"/>
      <c r="AH42" s="15">
        <v>5</v>
      </c>
      <c r="AI42" s="21">
        <f t="shared" si="4"/>
        <v>3944.5394440353998</v>
      </c>
      <c r="AJ42" s="21">
        <f t="shared" si="5"/>
        <v>4246.8157075134004</v>
      </c>
      <c r="AK42" s="21">
        <f t="shared" si="6"/>
        <v>4418.0746418717999</v>
      </c>
      <c r="AL42" s="21">
        <f t="shared" si="7"/>
        <v>4580.7785876411999</v>
      </c>
      <c r="AM42" s="21">
        <f t="shared" si="8"/>
        <v>0</v>
      </c>
      <c r="AN42" s="21">
        <f t="shared" si="9"/>
        <v>0</v>
      </c>
      <c r="AO42" s="21">
        <f t="shared" si="10"/>
        <v>4711.6632812788002</v>
      </c>
      <c r="AP42" s="21">
        <f t="shared" si="11"/>
        <v>4799.9719851944001</v>
      </c>
      <c r="AQ42" s="56"/>
      <c r="AR42" s="51"/>
      <c r="AS42" s="51"/>
    </row>
    <row r="43" spans="1:45" x14ac:dyDescent="0.2">
      <c r="A43" s="10"/>
      <c r="B43" s="15">
        <v>4</v>
      </c>
      <c r="C43" s="16">
        <v>2849.24</v>
      </c>
      <c r="D43" s="16">
        <v>3079.22</v>
      </c>
      <c r="E43" s="16">
        <v>3240.61</v>
      </c>
      <c r="F43" s="16">
        <v>3330.99</v>
      </c>
      <c r="G43" s="16"/>
      <c r="H43" s="16"/>
      <c r="I43" s="16">
        <v>3421.39</v>
      </c>
      <c r="J43" s="16">
        <v>3479.47</v>
      </c>
      <c r="K43" s="10"/>
      <c r="M43" s="15">
        <v>4</v>
      </c>
      <c r="N43" s="23">
        <f t="shared" si="0"/>
        <v>2849.24</v>
      </c>
      <c r="O43" s="23">
        <f t="shared" si="0"/>
        <v>3079.22</v>
      </c>
      <c r="P43" s="23">
        <f t="shared" si="0"/>
        <v>3240.61</v>
      </c>
      <c r="Q43" s="23">
        <f t="shared" si="0"/>
        <v>3330.99</v>
      </c>
      <c r="R43" s="23">
        <f t="shared" si="0"/>
        <v>0</v>
      </c>
      <c r="S43" s="23">
        <f t="shared" si="0"/>
        <v>0</v>
      </c>
      <c r="T43" s="23">
        <f t="shared" si="0"/>
        <v>3421.39</v>
      </c>
      <c r="U43" s="23">
        <f t="shared" si="0"/>
        <v>3479.47</v>
      </c>
      <c r="W43" s="15">
        <v>4</v>
      </c>
      <c r="X43" s="22">
        <f t="shared" si="3"/>
        <v>0.20499999999999999</v>
      </c>
      <c r="Y43" s="22">
        <f t="shared" si="1"/>
        <v>0.20499999999999999</v>
      </c>
      <c r="Z43" s="22">
        <f t="shared" si="1"/>
        <v>0.20499999999999999</v>
      </c>
      <c r="AA43" s="22">
        <f t="shared" si="1"/>
        <v>0.20499999999999999</v>
      </c>
      <c r="AB43" s="22">
        <f t="shared" si="1"/>
        <v>0</v>
      </c>
      <c r="AC43" s="22">
        <f t="shared" si="1"/>
        <v>0</v>
      </c>
      <c r="AD43" s="22">
        <f t="shared" si="1"/>
        <v>0.20499999999999999</v>
      </c>
      <c r="AE43" s="22">
        <f t="shared" si="1"/>
        <v>0.20499999999999999</v>
      </c>
      <c r="AG43" s="56"/>
      <c r="AH43" s="15">
        <v>4</v>
      </c>
      <c r="AI43" s="21">
        <f t="shared" si="4"/>
        <v>3777.0202324449333</v>
      </c>
      <c r="AJ43" s="21">
        <f t="shared" si="5"/>
        <v>4081.8871840031334</v>
      </c>
      <c r="AK43" s="21">
        <f t="shared" si="6"/>
        <v>4295.8296020915668</v>
      </c>
      <c r="AL43" s="21">
        <f t="shared" si="7"/>
        <v>4415.6394772190997</v>
      </c>
      <c r="AM43" s="21">
        <f t="shared" si="8"/>
        <v>0</v>
      </c>
      <c r="AN43" s="21">
        <f t="shared" si="9"/>
        <v>0</v>
      </c>
      <c r="AO43" s="21">
        <f t="shared" si="10"/>
        <v>4535.4758648217676</v>
      </c>
      <c r="AP43" s="21">
        <f t="shared" si="11"/>
        <v>4612.4680926089668</v>
      </c>
      <c r="AQ43" s="56"/>
      <c r="AR43" s="51"/>
      <c r="AS43" s="51"/>
    </row>
    <row r="44" spans="1:45" x14ac:dyDescent="0.2">
      <c r="A44" s="10"/>
      <c r="B44" s="15">
        <v>3</v>
      </c>
      <c r="C44" s="16">
        <v>2815.57</v>
      </c>
      <c r="D44" s="16">
        <v>3040.47</v>
      </c>
      <c r="E44" s="16">
        <v>3105.03</v>
      </c>
      <c r="F44" s="16">
        <v>3208.32</v>
      </c>
      <c r="G44" s="16"/>
      <c r="H44" s="16"/>
      <c r="I44" s="16">
        <v>3292.25</v>
      </c>
      <c r="J44" s="16">
        <v>3363.27</v>
      </c>
      <c r="K44" s="10"/>
      <c r="M44" s="15">
        <v>3</v>
      </c>
      <c r="N44" s="23">
        <f t="shared" si="0"/>
        <v>2815.57</v>
      </c>
      <c r="O44" s="23">
        <f t="shared" si="0"/>
        <v>3040.47</v>
      </c>
      <c r="P44" s="23">
        <f t="shared" si="0"/>
        <v>3105.03</v>
      </c>
      <c r="Q44" s="23">
        <f t="shared" si="0"/>
        <v>3208.32</v>
      </c>
      <c r="R44" s="23">
        <f t="shared" si="0"/>
        <v>0</v>
      </c>
      <c r="S44" s="23">
        <f t="shared" si="0"/>
        <v>0</v>
      </c>
      <c r="T44" s="23">
        <f t="shared" si="0"/>
        <v>3292.25</v>
      </c>
      <c r="U44" s="23">
        <f t="shared" si="0"/>
        <v>3363.27</v>
      </c>
      <c r="W44" s="15">
        <v>3</v>
      </c>
      <c r="X44" s="22">
        <f t="shared" si="3"/>
        <v>0.20499999999999999</v>
      </c>
      <c r="Y44" s="22">
        <f t="shared" si="1"/>
        <v>0.20499999999999999</v>
      </c>
      <c r="Z44" s="22">
        <f t="shared" si="1"/>
        <v>0.20499999999999999</v>
      </c>
      <c r="AA44" s="22">
        <f t="shared" si="1"/>
        <v>0.20499999999999999</v>
      </c>
      <c r="AB44" s="22">
        <f t="shared" si="1"/>
        <v>0</v>
      </c>
      <c r="AC44" s="22">
        <f t="shared" si="1"/>
        <v>0</v>
      </c>
      <c r="AD44" s="22">
        <f t="shared" si="1"/>
        <v>0.20499999999999999</v>
      </c>
      <c r="AE44" s="22">
        <f t="shared" si="1"/>
        <v>0.20499999999999999</v>
      </c>
      <c r="AG44" s="56"/>
      <c r="AH44" s="15">
        <v>3</v>
      </c>
      <c r="AI44" s="21">
        <f t="shared" si="4"/>
        <v>3732.3864805579669</v>
      </c>
      <c r="AJ44" s="21">
        <f t="shared" si="5"/>
        <v>4030.5192634322998</v>
      </c>
      <c r="AK44" s="21">
        <f t="shared" si="6"/>
        <v>4116.1015331626995</v>
      </c>
      <c r="AL44" s="21">
        <f t="shared" si="7"/>
        <v>4253.0252109888006</v>
      </c>
      <c r="AM44" s="21">
        <f t="shared" si="8"/>
        <v>0</v>
      </c>
      <c r="AN44" s="21">
        <f t="shared" si="9"/>
        <v>0</v>
      </c>
      <c r="AO44" s="21">
        <f t="shared" si="10"/>
        <v>4364.2848128858332</v>
      </c>
      <c r="AP44" s="21">
        <f t="shared" si="11"/>
        <v>4458.4306120843003</v>
      </c>
      <c r="AQ44" s="56"/>
      <c r="AR44" s="51"/>
      <c r="AS44" s="51"/>
    </row>
    <row r="45" spans="1:45" x14ac:dyDescent="0.2">
      <c r="A45" s="10"/>
      <c r="B45" s="15" t="s">
        <v>16</v>
      </c>
      <c r="C45" s="16">
        <v>2711.2</v>
      </c>
      <c r="D45" s="16">
        <v>2930.72</v>
      </c>
      <c r="E45" s="16">
        <v>3014.64</v>
      </c>
      <c r="F45" s="16">
        <v>3117.96</v>
      </c>
      <c r="G45" s="16"/>
      <c r="H45" s="16"/>
      <c r="I45" s="16">
        <v>3188.97</v>
      </c>
      <c r="J45" s="16">
        <v>3285.81</v>
      </c>
      <c r="K45" s="10"/>
      <c r="M45" s="15" t="s">
        <v>16</v>
      </c>
      <c r="N45" s="23">
        <f t="shared" si="0"/>
        <v>2711.2</v>
      </c>
      <c r="O45" s="23">
        <f t="shared" si="0"/>
        <v>2930.72</v>
      </c>
      <c r="P45" s="23">
        <f t="shared" si="0"/>
        <v>3014.64</v>
      </c>
      <c r="Q45" s="23">
        <f t="shared" si="0"/>
        <v>3117.96</v>
      </c>
      <c r="R45" s="23">
        <f t="shared" si="0"/>
        <v>0</v>
      </c>
      <c r="S45" s="23">
        <f t="shared" si="0"/>
        <v>0</v>
      </c>
      <c r="T45" s="23">
        <f t="shared" si="0"/>
        <v>3188.97</v>
      </c>
      <c r="U45" s="23">
        <f t="shared" si="0"/>
        <v>3285.81</v>
      </c>
      <c r="W45" s="15" t="s">
        <v>16</v>
      </c>
      <c r="X45" s="22">
        <f t="shared" si="3"/>
        <v>0.20499999999999999</v>
      </c>
      <c r="Y45" s="22">
        <f t="shared" si="3"/>
        <v>0.20499999999999999</v>
      </c>
      <c r="Z45" s="22">
        <f t="shared" si="3"/>
        <v>0.20499999999999999</v>
      </c>
      <c r="AA45" s="22">
        <f t="shared" si="3"/>
        <v>0.20499999999999999</v>
      </c>
      <c r="AB45" s="22">
        <f t="shared" si="3"/>
        <v>0</v>
      </c>
      <c r="AC45" s="22">
        <f t="shared" si="3"/>
        <v>0</v>
      </c>
      <c r="AD45" s="22">
        <f t="shared" si="3"/>
        <v>0.20499999999999999</v>
      </c>
      <c r="AE45" s="22">
        <f t="shared" si="3"/>
        <v>0.20499999999999999</v>
      </c>
      <c r="AG45" s="56"/>
      <c r="AH45" s="15" t="s">
        <v>16</v>
      </c>
      <c r="AI45" s="21">
        <f t="shared" si="4"/>
        <v>3594.0311290746668</v>
      </c>
      <c r="AJ45" s="21">
        <f t="shared" si="5"/>
        <v>3885.0320561381336</v>
      </c>
      <c r="AK45" s="21">
        <f t="shared" si="6"/>
        <v>3996.2784017976005</v>
      </c>
      <c r="AL45" s="21">
        <f t="shared" si="7"/>
        <v>4133.2418483364008</v>
      </c>
      <c r="AM45" s="21">
        <f t="shared" si="8"/>
        <v>0</v>
      </c>
      <c r="AN45" s="21">
        <f t="shared" si="9"/>
        <v>0</v>
      </c>
      <c r="AO45" s="21">
        <f t="shared" si="10"/>
        <v>4227.3743912973005</v>
      </c>
      <c r="AP45" s="21">
        <f t="shared" si="11"/>
        <v>4355.7477958929003</v>
      </c>
      <c r="AQ45" s="56"/>
      <c r="AR45" s="51"/>
      <c r="AS45" s="51"/>
    </row>
    <row r="46" spans="1:45" x14ac:dyDescent="0.2">
      <c r="A46" s="10"/>
      <c r="B46" s="15">
        <v>2</v>
      </c>
      <c r="C46" s="16">
        <v>2642.84</v>
      </c>
      <c r="D46" s="16">
        <v>2853.24</v>
      </c>
      <c r="E46" s="16">
        <v>2917.8</v>
      </c>
      <c r="F46" s="16">
        <v>2982.36</v>
      </c>
      <c r="G46" s="16"/>
      <c r="H46" s="16"/>
      <c r="I46" s="16">
        <v>3130.84</v>
      </c>
      <c r="J46" s="16">
        <v>3285.81</v>
      </c>
      <c r="K46" s="10"/>
      <c r="M46" s="15">
        <v>2</v>
      </c>
      <c r="N46" s="23">
        <f t="shared" si="0"/>
        <v>2642.84</v>
      </c>
      <c r="O46" s="23">
        <f t="shared" si="0"/>
        <v>2853.24</v>
      </c>
      <c r="P46" s="23">
        <f t="shared" si="0"/>
        <v>2917.8</v>
      </c>
      <c r="Q46" s="23">
        <f t="shared" si="0"/>
        <v>2982.36</v>
      </c>
      <c r="R46" s="23">
        <f t="shared" si="0"/>
        <v>0</v>
      </c>
      <c r="S46" s="23">
        <f t="shared" si="0"/>
        <v>0</v>
      </c>
      <c r="T46" s="23">
        <f t="shared" si="0"/>
        <v>3130.84</v>
      </c>
      <c r="U46" s="23">
        <f t="shared" si="0"/>
        <v>3285.81</v>
      </c>
      <c r="W46" s="15">
        <v>2</v>
      </c>
      <c r="X46" s="22">
        <f t="shared" si="3"/>
        <v>0.20499999999999999</v>
      </c>
      <c r="Y46" s="22">
        <f t="shared" si="3"/>
        <v>0.20499999999999999</v>
      </c>
      <c r="Z46" s="22">
        <f t="shared" si="3"/>
        <v>0.20499999999999999</v>
      </c>
      <c r="AA46" s="22">
        <f t="shared" si="3"/>
        <v>0.20499999999999999</v>
      </c>
      <c r="AB46" s="22">
        <f t="shared" si="3"/>
        <v>0</v>
      </c>
      <c r="AC46" s="22">
        <f t="shared" si="3"/>
        <v>0</v>
      </c>
      <c r="AD46" s="22">
        <f t="shared" si="3"/>
        <v>0.20499999999999999</v>
      </c>
      <c r="AE46" s="22">
        <f t="shared" si="3"/>
        <v>0.20499999999999999</v>
      </c>
      <c r="AG46" s="56"/>
      <c r="AH46" s="15">
        <v>2</v>
      </c>
      <c r="AI46" s="21">
        <f t="shared" si="4"/>
        <v>3503.4114890689339</v>
      </c>
      <c r="AJ46" s="21">
        <f t="shared" si="5"/>
        <v>3782.3227274715996</v>
      </c>
      <c r="AK46" s="21">
        <f t="shared" si="6"/>
        <v>3867.9049972020007</v>
      </c>
      <c r="AL46" s="21">
        <f t="shared" si="7"/>
        <v>3953.4872669324</v>
      </c>
      <c r="AM46" s="21">
        <f t="shared" si="8"/>
        <v>0</v>
      </c>
      <c r="AN46" s="21">
        <f t="shared" si="9"/>
        <v>0</v>
      </c>
      <c r="AO46" s="21">
        <f t="shared" si="10"/>
        <v>4150.3158823222666</v>
      </c>
      <c r="AP46" s="21">
        <f t="shared" si="11"/>
        <v>4355.7477958929003</v>
      </c>
      <c r="AQ46" s="56"/>
      <c r="AR46" s="51"/>
      <c r="AS46" s="51"/>
    </row>
    <row r="47" spans="1:45" x14ac:dyDescent="0.2">
      <c r="A47" s="10"/>
      <c r="B47" s="29">
        <v>1</v>
      </c>
      <c r="C47" s="57"/>
      <c r="D47" s="30">
        <v>2434.4899999999998</v>
      </c>
      <c r="E47" s="30">
        <v>2465.06</v>
      </c>
      <c r="F47" s="30">
        <v>2501.7800000000002</v>
      </c>
      <c r="G47" s="30"/>
      <c r="H47" s="30"/>
      <c r="I47" s="30">
        <v>2538.5100000000002</v>
      </c>
      <c r="J47" s="30">
        <v>2630.3</v>
      </c>
      <c r="K47" s="10"/>
      <c r="M47" s="29">
        <v>1</v>
      </c>
      <c r="N47" s="33">
        <f t="shared" si="0"/>
        <v>0</v>
      </c>
      <c r="O47" s="33">
        <f t="shared" si="0"/>
        <v>2434.4899999999998</v>
      </c>
      <c r="P47" s="33">
        <f t="shared" si="0"/>
        <v>2465.06</v>
      </c>
      <c r="Q47" s="33">
        <f t="shared" si="0"/>
        <v>2501.7800000000002</v>
      </c>
      <c r="R47" s="33">
        <f t="shared" si="0"/>
        <v>0</v>
      </c>
      <c r="S47" s="33">
        <f t="shared" si="0"/>
        <v>0</v>
      </c>
      <c r="T47" s="33">
        <f t="shared" si="0"/>
        <v>2538.5100000000002</v>
      </c>
      <c r="U47" s="33">
        <f t="shared" si="0"/>
        <v>2630.3</v>
      </c>
      <c r="W47" s="29">
        <v>1</v>
      </c>
      <c r="X47" s="34">
        <f t="shared" si="3"/>
        <v>0</v>
      </c>
      <c r="Y47" s="34">
        <f t="shared" si="3"/>
        <v>0.20499999999999999</v>
      </c>
      <c r="Z47" s="34">
        <f t="shared" si="3"/>
        <v>0.20499999999999999</v>
      </c>
      <c r="AA47" s="34">
        <f t="shared" si="3"/>
        <v>0.20499999999999999</v>
      </c>
      <c r="AB47" s="34">
        <f t="shared" si="3"/>
        <v>0</v>
      </c>
      <c r="AC47" s="34">
        <f t="shared" si="3"/>
        <v>0</v>
      </c>
      <c r="AD47" s="34">
        <f t="shared" si="3"/>
        <v>0.20499999999999999</v>
      </c>
      <c r="AE47" s="34">
        <f t="shared" si="3"/>
        <v>0.20499999999999999</v>
      </c>
      <c r="AG47" s="56"/>
      <c r="AH47" s="29">
        <v>1</v>
      </c>
      <c r="AI47" s="35">
        <f t="shared" si="4"/>
        <v>0</v>
      </c>
      <c r="AJ47" s="35">
        <f t="shared" si="5"/>
        <v>3227.2177793674332</v>
      </c>
      <c r="AK47" s="35">
        <f t="shared" si="6"/>
        <v>3267.7420976087337</v>
      </c>
      <c r="AL47" s="35">
        <f t="shared" si="7"/>
        <v>3316.4190019535331</v>
      </c>
      <c r="AM47" s="35">
        <f t="shared" si="8"/>
        <v>0</v>
      </c>
      <c r="AN47" s="35">
        <f t="shared" si="9"/>
        <v>0</v>
      </c>
      <c r="AO47" s="35">
        <f t="shared" si="10"/>
        <v>3365.1091625359004</v>
      </c>
      <c r="AP47" s="35">
        <f t="shared" si="11"/>
        <v>3486.7881671603336</v>
      </c>
      <c r="AQ47" s="56"/>
      <c r="AR47" s="51"/>
      <c r="AS47" s="51"/>
    </row>
    <row r="48" spans="1:45" x14ac:dyDescent="0.2">
      <c r="A48" s="10"/>
      <c r="B48" s="10"/>
      <c r="C48" s="10"/>
      <c r="D48" s="10"/>
      <c r="E48" s="10"/>
      <c r="F48" s="10"/>
      <c r="G48" s="10"/>
      <c r="H48" s="10"/>
      <c r="I48" s="10"/>
      <c r="J48" s="10"/>
      <c r="K48" s="10"/>
      <c r="AG48" s="56"/>
      <c r="AH48" s="56"/>
      <c r="AI48" s="56"/>
      <c r="AJ48" s="56"/>
      <c r="AK48" s="56"/>
      <c r="AL48" s="56"/>
      <c r="AM48" s="56"/>
      <c r="AN48" s="56"/>
      <c r="AO48" s="56"/>
      <c r="AP48" s="56"/>
      <c r="AQ48" s="56"/>
      <c r="AR48" s="51"/>
      <c r="AS48" s="51"/>
    </row>
    <row r="49" spans="1:11" x14ac:dyDescent="0.2">
      <c r="A49" s="10"/>
      <c r="B49" s="88" t="s">
        <v>20</v>
      </c>
      <c r="C49" s="89"/>
      <c r="D49" s="10"/>
      <c r="E49" s="10"/>
      <c r="F49" s="10"/>
      <c r="G49" s="10"/>
      <c r="H49" s="10"/>
      <c r="I49" s="10"/>
      <c r="J49" s="10"/>
      <c r="K49" s="10"/>
    </row>
    <row r="50" spans="1:11" x14ac:dyDescent="0.2">
      <c r="A50" s="10"/>
      <c r="B50" s="2" t="s">
        <v>1</v>
      </c>
      <c r="C50" s="3" t="s">
        <v>17</v>
      </c>
      <c r="D50" s="10"/>
      <c r="E50" s="10"/>
      <c r="F50" s="10"/>
      <c r="G50" s="10"/>
      <c r="H50" s="10"/>
      <c r="I50" s="10"/>
      <c r="J50" s="10"/>
      <c r="K50" s="10"/>
    </row>
    <row r="51" spans="1:11" x14ac:dyDescent="0.2">
      <c r="A51" s="10"/>
      <c r="B51" s="6">
        <v>538</v>
      </c>
      <c r="C51" s="7">
        <v>0.28239999999999998</v>
      </c>
      <c r="D51" s="10"/>
      <c r="E51" s="10"/>
      <c r="F51" s="10"/>
      <c r="G51" s="10"/>
      <c r="H51" s="10"/>
      <c r="I51" s="10"/>
      <c r="J51" s="10"/>
      <c r="K51" s="10"/>
    </row>
    <row r="52" spans="1:11" x14ac:dyDescent="0.2">
      <c r="A52" s="10"/>
      <c r="B52" s="6">
        <v>842.39</v>
      </c>
      <c r="C52" s="7">
        <v>0.25</v>
      </c>
      <c r="D52" s="10"/>
      <c r="E52" s="10"/>
      <c r="F52" s="10"/>
      <c r="G52" s="10"/>
      <c r="H52" s="10"/>
      <c r="I52" s="10"/>
      <c r="J52" s="10"/>
      <c r="K52" s="10"/>
    </row>
    <row r="53" spans="1:11" x14ac:dyDescent="0.2">
      <c r="A53" s="10"/>
      <c r="B53" s="6">
        <v>2000</v>
      </c>
      <c r="C53" s="7">
        <v>0.21</v>
      </c>
      <c r="D53" s="10"/>
      <c r="E53" s="10"/>
      <c r="F53" s="10"/>
      <c r="G53" s="10"/>
      <c r="H53" s="10"/>
      <c r="I53" s="10"/>
      <c r="J53" s="10"/>
      <c r="K53" s="10"/>
    </row>
    <row r="54" spans="1:11" x14ac:dyDescent="0.2">
      <c r="A54" s="10"/>
      <c r="B54" s="6">
        <v>5175</v>
      </c>
      <c r="C54" s="7">
        <v>0.20499999999999999</v>
      </c>
      <c r="D54" s="10"/>
      <c r="E54" s="10"/>
      <c r="F54" s="10"/>
      <c r="G54" s="10"/>
      <c r="H54" s="10"/>
      <c r="I54" s="10"/>
      <c r="J54" s="10"/>
      <c r="K54" s="10"/>
    </row>
    <row r="55" spans="1:11" x14ac:dyDescent="0.2">
      <c r="A55" s="10"/>
      <c r="B55" s="6">
        <v>7450</v>
      </c>
      <c r="C55" s="7">
        <v>0.17699999999999999</v>
      </c>
      <c r="D55" s="10"/>
      <c r="E55" s="10"/>
      <c r="F55" s="10"/>
      <c r="G55" s="10"/>
      <c r="H55" s="10"/>
      <c r="I55" s="10"/>
      <c r="J55" s="10"/>
      <c r="K55" s="10"/>
    </row>
    <row r="56" spans="1:11" x14ac:dyDescent="0.2">
      <c r="A56" s="10"/>
      <c r="B56" s="8" t="s">
        <v>2</v>
      </c>
      <c r="C56" s="9">
        <v>1315.06</v>
      </c>
      <c r="D56" s="10"/>
      <c r="E56" s="10"/>
      <c r="F56" s="10"/>
      <c r="G56" s="10"/>
      <c r="H56" s="10"/>
      <c r="I56" s="10"/>
      <c r="J56" s="10"/>
      <c r="K56" s="10"/>
    </row>
    <row r="57" spans="1:11" x14ac:dyDescent="0.2">
      <c r="A57" s="10"/>
      <c r="B57" s="10"/>
      <c r="C57" s="10"/>
      <c r="D57" s="10"/>
      <c r="E57" s="10"/>
      <c r="F57" s="10"/>
      <c r="G57" s="10"/>
      <c r="H57" s="10"/>
      <c r="I57" s="10"/>
      <c r="J57" s="10"/>
      <c r="K57" s="10"/>
    </row>
    <row r="58" spans="1:11" x14ac:dyDescent="0.2">
      <c r="A58" s="10"/>
      <c r="B58" s="88" t="s">
        <v>18</v>
      </c>
      <c r="C58" s="90"/>
      <c r="D58" s="90"/>
      <c r="E58" s="90"/>
      <c r="F58" s="90"/>
      <c r="G58" s="90"/>
      <c r="H58" s="90"/>
      <c r="I58" s="90"/>
      <c r="J58" s="89"/>
      <c r="K58" s="10"/>
    </row>
    <row r="59" spans="1:11" x14ac:dyDescent="0.2">
      <c r="A59" s="10"/>
      <c r="B59" s="11" t="s">
        <v>3</v>
      </c>
      <c r="C59" s="12" t="s">
        <v>4</v>
      </c>
      <c r="D59" s="13" t="s">
        <v>5</v>
      </c>
      <c r="E59" s="12" t="s">
        <v>6</v>
      </c>
      <c r="F59" s="13" t="s">
        <v>7</v>
      </c>
      <c r="G59" s="13" t="s">
        <v>8</v>
      </c>
      <c r="H59" s="13" t="s">
        <v>9</v>
      </c>
      <c r="I59" s="12" t="s">
        <v>10</v>
      </c>
      <c r="J59" s="14" t="s">
        <v>11</v>
      </c>
      <c r="K59" s="10"/>
    </row>
    <row r="60" spans="1:11" x14ac:dyDescent="0.2">
      <c r="A60" s="10"/>
      <c r="B60" s="36" t="s">
        <v>12</v>
      </c>
      <c r="C60" s="37">
        <v>0.32529999999999998</v>
      </c>
      <c r="D60" s="37">
        <v>0.32529999999999998</v>
      </c>
      <c r="E60" s="37">
        <v>0.32529999999999998</v>
      </c>
      <c r="F60" s="37">
        <v>0.32529999999999998</v>
      </c>
      <c r="G60" s="37"/>
      <c r="H60" s="37"/>
      <c r="I60" s="37">
        <v>0.32529999999999998</v>
      </c>
      <c r="J60" s="37"/>
      <c r="K60" s="10"/>
    </row>
    <row r="61" spans="1:11" x14ac:dyDescent="0.2">
      <c r="A61" s="10"/>
      <c r="B61" s="38">
        <v>15</v>
      </c>
      <c r="C61" s="37">
        <v>0.32529999999999998</v>
      </c>
      <c r="D61" s="37">
        <v>0.32529999999999998</v>
      </c>
      <c r="E61" s="37">
        <v>0.32529999999999998</v>
      </c>
      <c r="F61" s="37">
        <v>0.32529999999999998</v>
      </c>
      <c r="G61" s="37"/>
      <c r="H61" s="37"/>
      <c r="I61" s="37">
        <v>0.32529999999999998</v>
      </c>
      <c r="J61" s="37">
        <v>0.32529999999999998</v>
      </c>
      <c r="K61" s="10"/>
    </row>
    <row r="62" spans="1:11" x14ac:dyDescent="0.2">
      <c r="A62" s="10"/>
      <c r="B62" s="39">
        <v>14</v>
      </c>
      <c r="C62" s="37">
        <v>0.32529999999999998</v>
      </c>
      <c r="D62" s="37">
        <v>0.32529999999999998</v>
      </c>
      <c r="E62" s="37">
        <v>0.32529999999999998</v>
      </c>
      <c r="F62" s="37">
        <v>0.32529999999999998</v>
      </c>
      <c r="G62" s="37"/>
      <c r="H62" s="37"/>
      <c r="I62" s="37">
        <v>0.32529999999999998</v>
      </c>
      <c r="J62" s="37">
        <v>0.32529999999999998</v>
      </c>
      <c r="K62" s="10"/>
    </row>
    <row r="63" spans="1:11" x14ac:dyDescent="0.2">
      <c r="A63" s="10"/>
      <c r="B63" s="40" t="s">
        <v>13</v>
      </c>
      <c r="C63" s="41"/>
      <c r="D63" s="41">
        <v>0.4647</v>
      </c>
      <c r="E63" s="41">
        <v>0.4647</v>
      </c>
      <c r="F63" s="6"/>
      <c r="G63" s="37">
        <v>0.32529999999999998</v>
      </c>
      <c r="H63" s="37">
        <v>0.32529999999999998</v>
      </c>
      <c r="I63" s="37">
        <v>0.32529999999999998</v>
      </c>
      <c r="J63" s="37">
        <v>0.32529999999999998</v>
      </c>
      <c r="K63" s="10"/>
    </row>
    <row r="64" spans="1:11" x14ac:dyDescent="0.2">
      <c r="A64" s="10"/>
      <c r="B64" s="42">
        <v>13</v>
      </c>
      <c r="C64" s="41">
        <v>0.4647</v>
      </c>
      <c r="D64" s="41">
        <v>0.4647</v>
      </c>
      <c r="E64" s="41">
        <v>0.4647</v>
      </c>
      <c r="F64" s="41">
        <v>0.4647</v>
      </c>
      <c r="G64" s="41"/>
      <c r="H64" s="41"/>
      <c r="I64" s="41">
        <v>0.4647</v>
      </c>
      <c r="J64" s="41">
        <v>0.4647</v>
      </c>
      <c r="K64" s="10"/>
    </row>
    <row r="65" spans="1:11" x14ac:dyDescent="0.2">
      <c r="A65" s="10"/>
      <c r="B65" s="43">
        <v>12</v>
      </c>
      <c r="C65" s="41">
        <v>0.4647</v>
      </c>
      <c r="D65" s="41">
        <v>0.4647</v>
      </c>
      <c r="E65" s="41">
        <v>0.4647</v>
      </c>
      <c r="F65" s="41">
        <v>0.4647</v>
      </c>
      <c r="G65" s="41"/>
      <c r="H65" s="41"/>
      <c r="I65" s="41">
        <v>0.4647</v>
      </c>
      <c r="J65" s="41">
        <v>0.4647</v>
      </c>
      <c r="K65" s="10"/>
    </row>
    <row r="66" spans="1:11" x14ac:dyDescent="0.2">
      <c r="A66" s="10"/>
      <c r="B66" s="36">
        <v>11</v>
      </c>
      <c r="C66" s="44">
        <v>0.74350000000000005</v>
      </c>
      <c r="D66" s="44">
        <v>0.74350000000000005</v>
      </c>
      <c r="E66" s="44">
        <v>0.74350000000000005</v>
      </c>
      <c r="F66" s="37">
        <v>0.74350000000000005</v>
      </c>
      <c r="G66" s="37"/>
      <c r="H66" s="37"/>
      <c r="I66" s="37">
        <v>0.74350000000000005</v>
      </c>
      <c r="J66" s="37">
        <v>0.74350000000000005</v>
      </c>
      <c r="K66" s="10"/>
    </row>
    <row r="67" spans="1:11" x14ac:dyDescent="0.2">
      <c r="A67" s="10"/>
      <c r="B67" s="38">
        <v>10</v>
      </c>
      <c r="C67" s="44">
        <v>0.74350000000000005</v>
      </c>
      <c r="D67" s="44">
        <v>0.74350000000000005</v>
      </c>
      <c r="E67" s="44">
        <v>0.74350000000000005</v>
      </c>
      <c r="F67" s="44">
        <v>0.74350000000000005</v>
      </c>
      <c r="G67" s="44"/>
      <c r="H67" s="44"/>
      <c r="I67" s="44">
        <v>0.74350000000000005</v>
      </c>
      <c r="J67" s="44">
        <v>0.74350000000000005</v>
      </c>
      <c r="K67" s="10"/>
    </row>
    <row r="68" spans="1:11" x14ac:dyDescent="0.2">
      <c r="A68" s="10"/>
      <c r="B68" s="38" t="s">
        <v>14</v>
      </c>
      <c r="C68" s="44">
        <v>0.74350000000000005</v>
      </c>
      <c r="D68" s="44">
        <v>0.74350000000000005</v>
      </c>
      <c r="E68" s="44">
        <v>0.74350000000000005</v>
      </c>
      <c r="F68" s="44">
        <v>0.74350000000000005</v>
      </c>
      <c r="G68" s="44"/>
      <c r="H68" s="44"/>
      <c r="I68" s="44">
        <v>0.74350000000000005</v>
      </c>
      <c r="J68" s="44">
        <v>0.74350000000000005</v>
      </c>
      <c r="K68" s="10"/>
    </row>
    <row r="69" spans="1:11" x14ac:dyDescent="0.2">
      <c r="A69" s="10"/>
      <c r="B69" s="39" t="s">
        <v>15</v>
      </c>
      <c r="C69" s="44">
        <v>0.74350000000000005</v>
      </c>
      <c r="D69" s="44">
        <v>0.74350000000000005</v>
      </c>
      <c r="E69" s="44">
        <v>0.74350000000000005</v>
      </c>
      <c r="F69" s="44">
        <v>0.74350000000000005</v>
      </c>
      <c r="G69" s="44"/>
      <c r="H69" s="44"/>
      <c r="I69" s="44">
        <v>0.74350000000000005</v>
      </c>
      <c r="J69" s="44">
        <v>0.74350000000000005</v>
      </c>
      <c r="K69" s="10"/>
    </row>
    <row r="70" spans="1:11" x14ac:dyDescent="0.2">
      <c r="A70" s="10"/>
      <c r="B70" s="45">
        <v>8</v>
      </c>
      <c r="C70" s="41">
        <v>0.88139999999999996</v>
      </c>
      <c r="D70" s="41">
        <v>0.88139999999999996</v>
      </c>
      <c r="E70" s="41">
        <v>0.88139999999999996</v>
      </c>
      <c r="F70" s="41">
        <v>0.88139999999999996</v>
      </c>
      <c r="G70" s="41"/>
      <c r="H70" s="41"/>
      <c r="I70" s="41">
        <v>0.88139999999999996</v>
      </c>
      <c r="J70" s="41">
        <v>0.88139999999999996</v>
      </c>
      <c r="K70" s="10"/>
    </row>
    <row r="71" spans="1:11" x14ac:dyDescent="0.2">
      <c r="A71" s="10"/>
      <c r="B71" s="46">
        <v>7</v>
      </c>
      <c r="C71" s="41">
        <v>0.88139999999999996</v>
      </c>
      <c r="D71" s="41">
        <v>0.88139999999999996</v>
      </c>
      <c r="E71" s="41">
        <v>0.88139999999999996</v>
      </c>
      <c r="F71" s="41">
        <v>0.88139999999999996</v>
      </c>
      <c r="G71" s="41"/>
      <c r="H71" s="41"/>
      <c r="I71" s="41">
        <v>0.88139999999999996</v>
      </c>
      <c r="J71" s="41">
        <v>0.88139999999999996</v>
      </c>
      <c r="K71" s="10"/>
    </row>
    <row r="72" spans="1:11" x14ac:dyDescent="0.2">
      <c r="A72" s="10"/>
      <c r="B72" s="46">
        <v>6</v>
      </c>
      <c r="C72" s="41">
        <v>0.88139999999999996</v>
      </c>
      <c r="D72" s="41">
        <v>0.88139999999999996</v>
      </c>
      <c r="E72" s="41">
        <v>0.88139999999999996</v>
      </c>
      <c r="F72" s="41">
        <v>0.88139999999999996</v>
      </c>
      <c r="G72" s="41"/>
      <c r="H72" s="41"/>
      <c r="I72" s="41">
        <v>0.88139999999999996</v>
      </c>
      <c r="J72" s="41">
        <v>0.88139999999999996</v>
      </c>
      <c r="K72" s="10"/>
    </row>
    <row r="73" spans="1:11" x14ac:dyDescent="0.2">
      <c r="A73" s="10"/>
      <c r="B73" s="47">
        <v>5</v>
      </c>
      <c r="C73" s="41">
        <v>0.88139999999999996</v>
      </c>
      <c r="D73" s="41">
        <v>0.88139999999999996</v>
      </c>
      <c r="E73" s="41">
        <v>0.88139999999999996</v>
      </c>
      <c r="F73" s="41">
        <v>0.88139999999999996</v>
      </c>
      <c r="G73" s="41"/>
      <c r="H73" s="41"/>
      <c r="I73" s="41">
        <v>0.88139999999999996</v>
      </c>
      <c r="J73" s="41">
        <v>0.88139999999999996</v>
      </c>
      <c r="K73" s="10"/>
    </row>
    <row r="74" spans="1:11" x14ac:dyDescent="0.2">
      <c r="A74" s="10"/>
      <c r="B74" s="38">
        <v>4</v>
      </c>
      <c r="C74" s="37">
        <v>0.87429999999999997</v>
      </c>
      <c r="D74" s="37">
        <v>0.87429999999999997</v>
      </c>
      <c r="E74" s="37">
        <v>0.87429999999999997</v>
      </c>
      <c r="F74" s="37">
        <v>0.87429999999999997</v>
      </c>
      <c r="G74" s="37"/>
      <c r="H74" s="37"/>
      <c r="I74" s="37">
        <v>0.87429999999999997</v>
      </c>
      <c r="J74" s="37">
        <v>0.87429999999999997</v>
      </c>
      <c r="K74" s="10"/>
    </row>
    <row r="75" spans="1:11" x14ac:dyDescent="0.2">
      <c r="A75" s="10"/>
      <c r="B75" s="38">
        <v>3</v>
      </c>
      <c r="C75" s="37">
        <v>0.87429999999999997</v>
      </c>
      <c r="D75" s="37">
        <v>0.87429999999999997</v>
      </c>
      <c r="E75" s="37">
        <v>0.87429999999999997</v>
      </c>
      <c r="F75" s="37">
        <v>0.87429999999999997</v>
      </c>
      <c r="G75" s="37"/>
      <c r="H75" s="37"/>
      <c r="I75" s="37">
        <v>0.87429999999999997</v>
      </c>
      <c r="J75" s="37">
        <v>0.87429999999999997</v>
      </c>
      <c r="K75" s="10"/>
    </row>
    <row r="76" spans="1:11" x14ac:dyDescent="0.2">
      <c r="A76" s="10"/>
      <c r="B76" s="38" t="s">
        <v>16</v>
      </c>
      <c r="C76" s="37">
        <v>0.87429999999999997</v>
      </c>
      <c r="D76" s="37">
        <v>0.87429999999999997</v>
      </c>
      <c r="E76" s="37">
        <v>0.87429999999999997</v>
      </c>
      <c r="F76" s="37">
        <v>0.87429999999999997</v>
      </c>
      <c r="G76" s="37"/>
      <c r="H76" s="37"/>
      <c r="I76" s="37">
        <v>0.87429999999999997</v>
      </c>
      <c r="J76" s="37">
        <v>0.87429999999999997</v>
      </c>
      <c r="K76" s="10"/>
    </row>
    <row r="77" spans="1:11" x14ac:dyDescent="0.2">
      <c r="A77" s="10"/>
      <c r="B77" s="38">
        <v>2</v>
      </c>
      <c r="C77" s="37">
        <v>0.87429999999999997</v>
      </c>
      <c r="D77" s="37">
        <v>0.87429999999999997</v>
      </c>
      <c r="E77" s="37">
        <v>0.87429999999999997</v>
      </c>
      <c r="F77" s="37">
        <v>0.87429999999999997</v>
      </c>
      <c r="G77" s="37"/>
      <c r="H77" s="37"/>
      <c r="I77" s="37">
        <v>0.87429999999999997</v>
      </c>
      <c r="J77" s="37">
        <v>0.87429999999999997</v>
      </c>
      <c r="K77" s="10"/>
    </row>
    <row r="78" spans="1:11" x14ac:dyDescent="0.2">
      <c r="A78" s="10"/>
      <c r="B78" s="39">
        <v>1</v>
      </c>
      <c r="C78" s="37"/>
      <c r="D78" s="37">
        <v>0.87429999999999997</v>
      </c>
      <c r="E78" s="37">
        <v>0.87429999999999997</v>
      </c>
      <c r="F78" s="37">
        <v>0.87429999999999997</v>
      </c>
      <c r="G78" s="37"/>
      <c r="H78" s="37"/>
      <c r="I78" s="37">
        <v>0.87429999999999997</v>
      </c>
      <c r="J78" s="37">
        <v>0.87429999999999997</v>
      </c>
      <c r="K78" s="10"/>
    </row>
    <row r="79" spans="1:11" x14ac:dyDescent="0.2">
      <c r="A79" s="10"/>
      <c r="B79" s="10"/>
      <c r="C79" s="10"/>
      <c r="D79" s="10"/>
      <c r="E79" s="10"/>
      <c r="F79" s="10"/>
      <c r="G79" s="10"/>
      <c r="H79" s="10"/>
      <c r="I79" s="10"/>
      <c r="J79" s="10"/>
      <c r="K79" s="10"/>
    </row>
  </sheetData>
  <mergeCells count="8">
    <mergeCell ref="AH27:AP27"/>
    <mergeCell ref="B49:C49"/>
    <mergeCell ref="B58:J58"/>
    <mergeCell ref="B14:C14"/>
    <mergeCell ref="B25:C25"/>
    <mergeCell ref="B27:J27"/>
    <mergeCell ref="M27:U27"/>
    <mergeCell ref="W27:AE2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S80"/>
  <sheetViews>
    <sheetView tabSelected="1" zoomScaleNormal="100" workbookViewId="0">
      <selection activeCell="E18" sqref="E18"/>
    </sheetView>
  </sheetViews>
  <sheetFormatPr baseColWidth="10" defaultColWidth="9.140625" defaultRowHeight="12" x14ac:dyDescent="0.2"/>
  <cols>
    <col min="1" max="1" width="2" style="1" customWidth="1"/>
    <col min="2" max="2" width="17.85546875" style="1" bestFit="1" customWidth="1"/>
    <col min="3" max="3" width="9.5703125" style="1" bestFit="1" customWidth="1"/>
    <col min="4" max="6" width="8.28515625" style="1" bestFit="1" customWidth="1"/>
    <col min="7" max="8" width="8.140625" style="1" bestFit="1" customWidth="1"/>
    <col min="9" max="10" width="8.28515625" style="1" bestFit="1" customWidth="1"/>
    <col min="11" max="12" width="1.85546875" style="1" customWidth="1"/>
    <col min="13" max="13" width="11.85546875" style="1" customWidth="1"/>
    <col min="14" max="16" width="7" style="1" customWidth="1"/>
    <col min="17" max="17" width="7.85546875" style="1" customWidth="1"/>
    <col min="18" max="19" width="7.28515625" style="1" customWidth="1"/>
    <col min="20" max="20" width="7.85546875" style="1" customWidth="1"/>
    <col min="21" max="21" width="7" style="1" customWidth="1"/>
    <col min="22" max="22" width="1.7109375" style="1" customWidth="1"/>
    <col min="23" max="23" width="11.85546875" style="1" customWidth="1"/>
    <col min="24" max="31" width="8.7109375" style="1" customWidth="1"/>
    <col min="32" max="32" width="1.85546875" style="1" customWidth="1"/>
    <col min="33" max="33" width="2.5703125" style="1" customWidth="1"/>
    <col min="34" max="34" width="12.5703125" style="1" bestFit="1" customWidth="1"/>
    <col min="35" max="35" width="7" style="1" bestFit="1" customWidth="1"/>
    <col min="36" max="38" width="10" style="1" bestFit="1" customWidth="1"/>
    <col min="39" max="40" width="7.28515625" style="1" bestFit="1" customWidth="1"/>
    <col min="41" max="42" width="10" style="1" bestFit="1" customWidth="1"/>
    <col min="43" max="43" width="3" style="1" customWidth="1"/>
    <col min="44" max="16384" width="9.140625" style="1"/>
  </cols>
  <sheetData>
    <row r="1" spans="1:43" x14ac:dyDescent="0.2">
      <c r="B1" s="71" t="s">
        <v>30</v>
      </c>
      <c r="C1" s="73">
        <v>45117</v>
      </c>
      <c r="D1" s="74" t="s">
        <v>32</v>
      </c>
    </row>
    <row r="2" spans="1:43" x14ac:dyDescent="0.2">
      <c r="C2" s="73">
        <v>45117</v>
      </c>
      <c r="D2" s="71" t="s">
        <v>35</v>
      </c>
      <c r="E2" s="71"/>
      <c r="F2" s="71"/>
      <c r="G2" s="71"/>
      <c r="H2" s="71"/>
      <c r="I2" s="71"/>
      <c r="J2" s="71"/>
      <c r="K2" s="71"/>
      <c r="L2" s="71"/>
      <c r="M2" s="71"/>
      <c r="N2" s="71"/>
      <c r="O2" s="71"/>
      <c r="P2" s="71"/>
    </row>
    <row r="3" spans="1:43" x14ac:dyDescent="0.2">
      <c r="C3" s="73">
        <v>45117</v>
      </c>
      <c r="D3" s="71" t="s">
        <v>33</v>
      </c>
      <c r="E3" s="71"/>
      <c r="F3" s="71"/>
      <c r="G3" s="71"/>
      <c r="H3" s="71"/>
      <c r="I3" s="71"/>
      <c r="J3" s="71"/>
      <c r="K3" s="71"/>
      <c r="L3" s="71"/>
      <c r="M3" s="71"/>
      <c r="N3" s="71"/>
      <c r="O3" s="71"/>
      <c r="P3" s="71"/>
    </row>
    <row r="4" spans="1:43" x14ac:dyDescent="0.2">
      <c r="C4" s="73">
        <v>45287</v>
      </c>
      <c r="D4" s="71" t="s">
        <v>38</v>
      </c>
      <c r="E4" s="71"/>
      <c r="F4" s="71"/>
      <c r="G4" s="71"/>
      <c r="H4" s="71"/>
      <c r="I4" s="71"/>
      <c r="J4" s="71"/>
      <c r="K4" s="71"/>
      <c r="L4" s="71"/>
      <c r="M4" s="71"/>
      <c r="N4" s="71"/>
      <c r="O4" s="71"/>
      <c r="P4" s="71"/>
    </row>
    <row r="5" spans="1:43" x14ac:dyDescent="0.2">
      <c r="C5" s="73">
        <v>45287</v>
      </c>
      <c r="D5" s="71" t="s">
        <v>42</v>
      </c>
      <c r="E5" s="71"/>
      <c r="F5" s="71"/>
      <c r="G5" s="71"/>
      <c r="H5" s="71"/>
      <c r="I5" s="71"/>
      <c r="J5" s="71"/>
      <c r="K5" s="71"/>
      <c r="L5" s="71"/>
      <c r="M5" s="71"/>
      <c r="N5" s="71"/>
      <c r="O5" s="71"/>
      <c r="P5" s="71"/>
    </row>
    <row r="6" spans="1:43" x14ac:dyDescent="0.2">
      <c r="C6" s="73">
        <v>45546</v>
      </c>
      <c r="D6" s="71" t="s">
        <v>48</v>
      </c>
      <c r="E6" s="71"/>
      <c r="F6" s="71"/>
      <c r="G6" s="71"/>
      <c r="H6" s="71"/>
      <c r="I6" s="71"/>
      <c r="J6" s="71"/>
      <c r="K6" s="71"/>
      <c r="L6" s="71"/>
      <c r="M6" s="71"/>
      <c r="N6" s="71"/>
      <c r="O6" s="71"/>
      <c r="P6" s="71"/>
    </row>
    <row r="7" spans="1:43" ht="12" customHeight="1" x14ac:dyDescent="0.25">
      <c r="C7" s="73">
        <v>45546</v>
      </c>
      <c r="D7" s="71" t="s">
        <v>47</v>
      </c>
      <c r="E7" s="71"/>
      <c r="F7" s="71"/>
      <c r="G7" s="71"/>
      <c r="H7" s="71"/>
      <c r="I7" s="71"/>
      <c r="J7" s="71"/>
      <c r="K7" s="71"/>
      <c r="L7" s="71"/>
      <c r="M7" s="71"/>
      <c r="N7" s="71"/>
      <c r="O7" s="71"/>
      <c r="P7" s="71"/>
      <c r="R7" s="79"/>
    </row>
    <row r="8" spans="1:43" ht="12" customHeight="1" x14ac:dyDescent="0.3">
      <c r="C8" s="73">
        <v>45546</v>
      </c>
      <c r="D8" s="71" t="s">
        <v>50</v>
      </c>
      <c r="E8" s="71"/>
      <c r="F8" s="71"/>
      <c r="G8" s="71"/>
      <c r="H8" s="71"/>
      <c r="I8" s="71"/>
      <c r="J8" s="71"/>
      <c r="K8" s="71"/>
      <c r="L8" s="71"/>
      <c r="M8" s="71"/>
      <c r="N8" s="71"/>
      <c r="O8" s="71"/>
      <c r="P8" s="80"/>
      <c r="R8" s="79"/>
    </row>
    <row r="9" spans="1:43" ht="12" customHeight="1" x14ac:dyDescent="0.3">
      <c r="C9" s="73">
        <v>45910</v>
      </c>
      <c r="D9" s="71" t="s">
        <v>51</v>
      </c>
      <c r="E9" s="71"/>
      <c r="F9" s="71"/>
      <c r="G9" s="71"/>
      <c r="H9" s="71"/>
      <c r="I9" s="71"/>
      <c r="J9" s="71"/>
      <c r="K9" s="71"/>
      <c r="L9" s="71"/>
      <c r="M9" s="71"/>
      <c r="N9" s="71"/>
      <c r="O9" s="71"/>
      <c r="P9" s="80"/>
      <c r="R9" s="79"/>
    </row>
    <row r="10" spans="1:43" ht="12" customHeight="1" x14ac:dyDescent="0.3">
      <c r="C10" s="73">
        <v>45910</v>
      </c>
      <c r="D10" s="84" t="s">
        <v>53</v>
      </c>
      <c r="E10" s="71"/>
      <c r="F10" s="71"/>
      <c r="G10" s="71"/>
      <c r="H10" s="71"/>
      <c r="I10" s="71"/>
      <c r="J10" s="71"/>
      <c r="K10" s="71"/>
      <c r="L10" s="71"/>
      <c r="M10" s="71"/>
      <c r="N10" s="71"/>
      <c r="O10" s="71"/>
      <c r="P10" s="80"/>
      <c r="R10" s="79"/>
    </row>
    <row r="11" spans="1:43" ht="12" customHeight="1" x14ac:dyDescent="0.2"/>
    <row r="12" spans="1:43" x14ac:dyDescent="0.2">
      <c r="A12" s="10"/>
      <c r="B12" s="10"/>
      <c r="C12" s="10"/>
      <c r="D12" s="10"/>
      <c r="E12" s="10"/>
      <c r="F12" s="10"/>
      <c r="G12" s="10"/>
      <c r="H12" s="10"/>
      <c r="I12" s="10"/>
      <c r="J12" s="10"/>
      <c r="K12" s="10"/>
      <c r="AG12" s="50"/>
      <c r="AH12" s="50"/>
      <c r="AI12" s="50"/>
      <c r="AJ12" s="50"/>
      <c r="AK12" s="50"/>
      <c r="AL12" s="50"/>
      <c r="AM12" s="50"/>
      <c r="AN12" s="50"/>
      <c r="AO12" s="50"/>
      <c r="AP12" s="50"/>
      <c r="AQ12" s="50"/>
    </row>
    <row r="13" spans="1:43" x14ac:dyDescent="0.2">
      <c r="A13" s="10"/>
      <c r="B13" s="60" t="s">
        <v>25</v>
      </c>
      <c r="C13" s="60"/>
      <c r="D13" s="10"/>
      <c r="E13" s="10"/>
      <c r="F13" s="10"/>
      <c r="G13" s="10"/>
      <c r="H13" s="10"/>
      <c r="I13" s="10"/>
      <c r="J13" s="10"/>
      <c r="K13" s="10"/>
      <c r="AG13" s="50"/>
      <c r="AH13" s="49" t="s">
        <v>21</v>
      </c>
      <c r="AI13" s="50"/>
      <c r="AJ13" s="50"/>
      <c r="AK13" s="50"/>
      <c r="AL13" s="50"/>
      <c r="AM13" s="50"/>
      <c r="AN13" s="50"/>
      <c r="AO13" s="50"/>
      <c r="AP13" s="50"/>
      <c r="AQ13" s="50"/>
    </row>
    <row r="14" spans="1:43" x14ac:dyDescent="0.2">
      <c r="A14" s="10"/>
      <c r="B14" s="60"/>
      <c r="C14" s="60"/>
      <c r="D14" s="10"/>
      <c r="E14" s="10"/>
      <c r="F14" s="10"/>
      <c r="G14" s="10"/>
      <c r="H14" s="10"/>
      <c r="I14" s="10"/>
      <c r="J14" s="10"/>
      <c r="K14" s="10"/>
      <c r="AG14" s="50"/>
      <c r="AH14" s="49"/>
      <c r="AI14" s="50"/>
      <c r="AJ14" s="50"/>
      <c r="AK14" s="50"/>
      <c r="AL14" s="50"/>
      <c r="AM14" s="50"/>
      <c r="AN14" s="50"/>
      <c r="AO14" s="50"/>
      <c r="AP14" s="50"/>
      <c r="AQ14" s="50"/>
    </row>
    <row r="15" spans="1:43" ht="24" customHeight="1" x14ac:dyDescent="0.2">
      <c r="A15" s="10"/>
      <c r="B15" s="91" t="s">
        <v>26</v>
      </c>
      <c r="C15" s="91"/>
      <c r="D15" s="10"/>
      <c r="E15" s="10"/>
      <c r="F15" s="10"/>
      <c r="G15" s="10"/>
      <c r="H15" s="10"/>
      <c r="I15" s="10"/>
      <c r="J15" s="10"/>
      <c r="K15" s="10"/>
      <c r="AG15" s="50"/>
      <c r="AH15" s="49"/>
      <c r="AI15" s="50"/>
      <c r="AJ15" s="50"/>
      <c r="AK15" s="50"/>
      <c r="AL15" s="50"/>
      <c r="AM15" s="50"/>
      <c r="AN15" s="50"/>
      <c r="AO15" s="50"/>
      <c r="AP15" s="50"/>
      <c r="AQ15" s="50"/>
    </row>
    <row r="16" spans="1:43" x14ac:dyDescent="0.2">
      <c r="A16" s="10"/>
      <c r="B16" s="60"/>
      <c r="C16" s="60"/>
      <c r="D16" s="10"/>
      <c r="E16" s="10"/>
      <c r="F16" s="10"/>
      <c r="G16" s="10"/>
      <c r="H16" s="10"/>
      <c r="I16" s="10"/>
      <c r="J16" s="10"/>
      <c r="K16" s="10"/>
      <c r="AG16" s="50"/>
      <c r="AH16" s="50"/>
      <c r="AI16" s="50"/>
      <c r="AJ16" s="50"/>
      <c r="AK16" s="50"/>
      <c r="AL16" s="50"/>
      <c r="AM16" s="50"/>
      <c r="AN16" s="50"/>
      <c r="AO16" s="50"/>
      <c r="AP16" s="50"/>
      <c r="AQ16" s="50"/>
    </row>
    <row r="17" spans="1:45" ht="36" x14ac:dyDescent="0.2">
      <c r="A17" s="10"/>
      <c r="B17" s="53" t="s">
        <v>22</v>
      </c>
      <c r="C17" s="54" t="s">
        <v>17</v>
      </c>
      <c r="D17" s="10"/>
      <c r="E17" s="10"/>
      <c r="F17" s="10"/>
      <c r="G17" s="10"/>
      <c r="H17" s="10"/>
      <c r="I17" s="10"/>
      <c r="J17" s="10"/>
      <c r="K17" s="10"/>
      <c r="AG17" s="50"/>
      <c r="AH17" s="50"/>
      <c r="AI17" s="50"/>
      <c r="AJ17" s="50"/>
      <c r="AK17" s="50"/>
      <c r="AL17" s="50"/>
      <c r="AM17" s="50"/>
      <c r="AN17" s="50"/>
      <c r="AO17" s="50"/>
      <c r="AP17" s="50"/>
      <c r="AQ17" s="50"/>
    </row>
    <row r="18" spans="1:45" x14ac:dyDescent="0.2">
      <c r="A18" s="10"/>
      <c r="B18" s="4" t="s">
        <v>0</v>
      </c>
      <c r="C18" s="5">
        <v>1</v>
      </c>
      <c r="D18" s="10"/>
      <c r="E18" s="10"/>
      <c r="F18" s="10"/>
      <c r="G18" s="10"/>
      <c r="H18" s="10"/>
      <c r="I18" s="10"/>
      <c r="J18" s="10"/>
      <c r="K18" s="10"/>
      <c r="AG18" s="50"/>
      <c r="AH18" s="50"/>
      <c r="AI18" s="50"/>
      <c r="AJ18" s="50"/>
      <c r="AK18" s="50"/>
      <c r="AL18" s="50"/>
      <c r="AM18" s="50"/>
      <c r="AN18" s="50"/>
      <c r="AO18" s="50"/>
      <c r="AP18" s="50"/>
      <c r="AQ18" s="50"/>
      <c r="AS18" s="51"/>
    </row>
    <row r="19" spans="1:45" x14ac:dyDescent="0.2">
      <c r="A19" s="10"/>
      <c r="B19" s="10"/>
      <c r="C19" s="82"/>
      <c r="D19" s="10"/>
      <c r="E19" s="10"/>
      <c r="F19" s="10"/>
      <c r="G19" s="10"/>
      <c r="H19" s="10"/>
      <c r="I19" s="10"/>
      <c r="J19" s="10"/>
      <c r="K19" s="10"/>
      <c r="AG19" s="50"/>
      <c r="AH19" s="50"/>
      <c r="AI19" s="50"/>
      <c r="AJ19" s="50"/>
      <c r="AK19" s="50"/>
      <c r="AL19" s="50"/>
      <c r="AM19" s="50"/>
      <c r="AN19" s="50"/>
      <c r="AO19" s="50"/>
      <c r="AP19" s="50"/>
      <c r="AQ19" s="50"/>
      <c r="AS19" s="51"/>
    </row>
    <row r="20" spans="1:45" ht="60" x14ac:dyDescent="0.2">
      <c r="A20" s="10"/>
      <c r="B20" s="83" t="s">
        <v>52</v>
      </c>
      <c r="C20" s="54" t="s">
        <v>17</v>
      </c>
      <c r="D20" s="10"/>
      <c r="E20" s="10"/>
      <c r="F20" s="10"/>
      <c r="G20" s="10"/>
      <c r="H20" s="10"/>
      <c r="I20" s="10"/>
      <c r="J20" s="10"/>
      <c r="K20" s="10"/>
      <c r="AG20" s="50"/>
      <c r="AH20" s="50"/>
      <c r="AI20" s="50"/>
      <c r="AJ20" s="50"/>
      <c r="AK20" s="50"/>
      <c r="AL20" s="50"/>
      <c r="AM20" s="50"/>
      <c r="AN20" s="50"/>
      <c r="AO20" s="50"/>
      <c r="AP20" s="50"/>
      <c r="AQ20" s="50"/>
      <c r="AS20" s="51"/>
    </row>
    <row r="21" spans="1:45" x14ac:dyDescent="0.2">
      <c r="A21" s="10"/>
      <c r="B21" s="4" t="s">
        <v>0</v>
      </c>
      <c r="C21" s="5">
        <v>1</v>
      </c>
      <c r="D21" s="10"/>
      <c r="E21" s="10"/>
      <c r="F21" s="10"/>
      <c r="G21" s="10"/>
      <c r="H21" s="10"/>
      <c r="I21" s="10"/>
      <c r="J21" s="10"/>
      <c r="K21" s="10"/>
      <c r="AG21" s="50"/>
      <c r="AH21" s="50"/>
      <c r="AI21" s="50"/>
      <c r="AJ21" s="50"/>
      <c r="AK21" s="50"/>
      <c r="AL21" s="50"/>
      <c r="AM21" s="50"/>
      <c r="AN21" s="50"/>
      <c r="AO21" s="50"/>
      <c r="AP21" s="50"/>
      <c r="AQ21" s="50"/>
      <c r="AS21" s="51"/>
    </row>
    <row r="22" spans="1:45" x14ac:dyDescent="0.2">
      <c r="A22" s="10"/>
      <c r="B22" s="10"/>
      <c r="C22" s="10"/>
      <c r="D22" s="10"/>
      <c r="E22" s="10"/>
      <c r="F22" s="10"/>
      <c r="G22" s="10"/>
      <c r="H22" s="10"/>
      <c r="I22" s="10"/>
      <c r="J22" s="10"/>
      <c r="K22" s="10"/>
      <c r="AG22" s="50"/>
      <c r="AH22" s="50"/>
      <c r="AI22" s="50"/>
      <c r="AJ22" s="50"/>
      <c r="AK22" s="50"/>
      <c r="AL22" s="50"/>
      <c r="AM22" s="50"/>
      <c r="AN22" s="50"/>
      <c r="AO22" s="50"/>
      <c r="AP22" s="50"/>
      <c r="AQ22" s="50"/>
    </row>
    <row r="23" spans="1:45" ht="24" x14ac:dyDescent="0.2">
      <c r="A23" s="10"/>
      <c r="B23" s="53" t="s">
        <v>27</v>
      </c>
      <c r="C23" s="54" t="s">
        <v>17</v>
      </c>
      <c r="D23" s="10"/>
      <c r="E23" s="10"/>
      <c r="F23" s="10"/>
      <c r="G23" s="10"/>
      <c r="H23" s="10"/>
      <c r="I23" s="10"/>
      <c r="J23" s="10"/>
      <c r="K23" s="10"/>
      <c r="AG23" s="50"/>
      <c r="AH23" s="50"/>
      <c r="AI23" s="50"/>
      <c r="AJ23" s="50"/>
      <c r="AK23" s="50"/>
      <c r="AL23" s="50"/>
      <c r="AM23" s="50"/>
      <c r="AN23" s="50"/>
      <c r="AO23" s="50"/>
      <c r="AP23" s="50"/>
      <c r="AQ23" s="50"/>
    </row>
    <row r="24" spans="1:45" x14ac:dyDescent="0.2">
      <c r="A24" s="10"/>
      <c r="B24" s="4" t="s">
        <v>23</v>
      </c>
      <c r="C24" s="48">
        <v>3.0599999999999999E-2</v>
      </c>
      <c r="D24" s="10"/>
      <c r="E24" s="10"/>
      <c r="F24" s="10"/>
      <c r="G24" s="10"/>
      <c r="H24" s="10"/>
      <c r="I24" s="10"/>
      <c r="J24" s="10"/>
      <c r="K24" s="10"/>
      <c r="AG24" s="50"/>
      <c r="AH24" s="50"/>
      <c r="AI24" s="50"/>
      <c r="AJ24" s="50"/>
      <c r="AK24" s="50"/>
      <c r="AL24" s="50"/>
      <c r="AM24" s="50"/>
      <c r="AN24" s="50"/>
      <c r="AO24" s="50"/>
      <c r="AP24" s="50"/>
      <c r="AQ24" s="50"/>
    </row>
    <row r="25" spans="1:45" x14ac:dyDescent="0.2">
      <c r="A25" s="10"/>
      <c r="B25" s="10"/>
      <c r="C25" s="10"/>
      <c r="D25" s="10"/>
      <c r="E25" s="10"/>
      <c r="F25" s="10"/>
      <c r="G25" s="10"/>
      <c r="H25" s="10"/>
      <c r="I25" s="10"/>
      <c r="J25" s="10"/>
      <c r="K25" s="10"/>
      <c r="AG25" s="50"/>
      <c r="AH25" s="50"/>
      <c r="AI25" s="50"/>
      <c r="AJ25" s="50"/>
      <c r="AK25" s="50"/>
      <c r="AL25" s="50"/>
      <c r="AM25" s="50"/>
      <c r="AN25" s="50"/>
      <c r="AO25" s="50"/>
      <c r="AP25" s="50"/>
      <c r="AQ25" s="50"/>
    </row>
    <row r="26" spans="1:45" ht="29.25" customHeight="1" x14ac:dyDescent="0.2">
      <c r="A26" s="10"/>
      <c r="B26" s="91" t="s">
        <v>28</v>
      </c>
      <c r="C26" s="91"/>
      <c r="D26" s="10"/>
      <c r="E26" s="10"/>
      <c r="F26" s="10"/>
      <c r="G26" s="10"/>
      <c r="H26" s="10"/>
      <c r="I26" s="10"/>
      <c r="J26" s="10"/>
      <c r="K26" s="10"/>
      <c r="AG26" s="56"/>
      <c r="AH26" s="55"/>
      <c r="AI26" s="56"/>
      <c r="AJ26" s="56"/>
      <c r="AK26" s="56"/>
      <c r="AL26" s="56"/>
      <c r="AM26" s="56"/>
      <c r="AN26" s="56"/>
      <c r="AO26" s="56"/>
      <c r="AP26" s="56"/>
      <c r="AQ26" s="56"/>
    </row>
    <row r="27" spans="1:45" x14ac:dyDescent="0.2">
      <c r="A27" s="10"/>
      <c r="B27" s="64"/>
      <c r="C27" s="65"/>
      <c r="D27" s="10"/>
      <c r="E27" s="10"/>
      <c r="F27" s="10"/>
      <c r="G27" s="10"/>
      <c r="H27" s="10"/>
      <c r="I27" s="10"/>
      <c r="J27" s="10"/>
      <c r="K27" s="10"/>
      <c r="AG27" s="56"/>
      <c r="AH27" s="56"/>
      <c r="AI27" s="56"/>
      <c r="AJ27" s="56"/>
      <c r="AK27" s="56"/>
      <c r="AL27" s="56"/>
      <c r="AM27" s="56"/>
      <c r="AN27" s="56"/>
      <c r="AO27" s="56"/>
      <c r="AP27" s="56"/>
      <c r="AQ27" s="56"/>
      <c r="AR27" s="51"/>
      <c r="AS27" s="51"/>
    </row>
    <row r="28" spans="1:45" x14ac:dyDescent="0.2">
      <c r="A28" s="10"/>
      <c r="B28" s="88" t="s">
        <v>24</v>
      </c>
      <c r="C28" s="90"/>
      <c r="D28" s="90"/>
      <c r="E28" s="90"/>
      <c r="F28" s="90"/>
      <c r="G28" s="90"/>
      <c r="H28" s="90"/>
      <c r="I28" s="90"/>
      <c r="J28" s="89"/>
      <c r="K28" s="10"/>
      <c r="M28" s="92" t="s">
        <v>34</v>
      </c>
      <c r="N28" s="93"/>
      <c r="O28" s="93"/>
      <c r="P28" s="93"/>
      <c r="Q28" s="93"/>
      <c r="R28" s="93"/>
      <c r="S28" s="93"/>
      <c r="T28" s="93"/>
      <c r="U28" s="94"/>
      <c r="W28" s="92" t="s">
        <v>29</v>
      </c>
      <c r="X28" s="93"/>
      <c r="Y28" s="93"/>
      <c r="Z28" s="93"/>
      <c r="AA28" s="93"/>
      <c r="AB28" s="93"/>
      <c r="AC28" s="93"/>
      <c r="AD28" s="93"/>
      <c r="AE28" s="94"/>
      <c r="AG28" s="56"/>
      <c r="AH28" s="85" t="s">
        <v>19</v>
      </c>
      <c r="AI28" s="86"/>
      <c r="AJ28" s="86"/>
      <c r="AK28" s="86"/>
      <c r="AL28" s="86"/>
      <c r="AM28" s="86"/>
      <c r="AN28" s="86"/>
      <c r="AO28" s="86"/>
      <c r="AP28" s="87"/>
      <c r="AQ28" s="56"/>
      <c r="AR28" s="51"/>
      <c r="AS28" s="51"/>
    </row>
    <row r="29" spans="1:45" x14ac:dyDescent="0.2">
      <c r="A29" s="10"/>
      <c r="B29" s="29" t="s">
        <v>3</v>
      </c>
      <c r="C29" s="57" t="s">
        <v>4</v>
      </c>
      <c r="D29" s="58" t="s">
        <v>5</v>
      </c>
      <c r="E29" s="57" t="s">
        <v>6</v>
      </c>
      <c r="F29" s="58" t="s">
        <v>7</v>
      </c>
      <c r="G29" s="58" t="s">
        <v>8</v>
      </c>
      <c r="H29" s="58" t="s">
        <v>9</v>
      </c>
      <c r="I29" s="57" t="s">
        <v>10</v>
      </c>
      <c r="J29" s="59" t="s">
        <v>11</v>
      </c>
      <c r="K29" s="10"/>
      <c r="M29" s="11" t="s">
        <v>3</v>
      </c>
      <c r="N29" s="12" t="s">
        <v>4</v>
      </c>
      <c r="O29" s="13" t="s">
        <v>5</v>
      </c>
      <c r="P29" s="12" t="s">
        <v>6</v>
      </c>
      <c r="Q29" s="13" t="s">
        <v>7</v>
      </c>
      <c r="R29" s="13" t="s">
        <v>8</v>
      </c>
      <c r="S29" s="13" t="s">
        <v>9</v>
      </c>
      <c r="T29" s="12" t="s">
        <v>10</v>
      </c>
      <c r="U29" s="14" t="s">
        <v>11</v>
      </c>
      <c r="W29" s="11" t="s">
        <v>3</v>
      </c>
      <c r="X29" s="12" t="s">
        <v>4</v>
      </c>
      <c r="Y29" s="13" t="s">
        <v>5</v>
      </c>
      <c r="Z29" s="12" t="s">
        <v>6</v>
      </c>
      <c r="AA29" s="13" t="s">
        <v>7</v>
      </c>
      <c r="AB29" s="13" t="s">
        <v>8</v>
      </c>
      <c r="AC29" s="13" t="s">
        <v>9</v>
      </c>
      <c r="AD29" s="12" t="s">
        <v>10</v>
      </c>
      <c r="AE29" s="14" t="s">
        <v>11</v>
      </c>
      <c r="AG29" s="56"/>
      <c r="AH29" s="11" t="s">
        <v>3</v>
      </c>
      <c r="AI29" s="12" t="s">
        <v>4</v>
      </c>
      <c r="AJ29" s="13" t="s">
        <v>5</v>
      </c>
      <c r="AK29" s="12" t="s">
        <v>6</v>
      </c>
      <c r="AL29" s="13" t="s">
        <v>7</v>
      </c>
      <c r="AM29" s="13" t="s">
        <v>8</v>
      </c>
      <c r="AN29" s="13" t="s">
        <v>9</v>
      </c>
      <c r="AO29" s="12" t="s">
        <v>10</v>
      </c>
      <c r="AP29" s="14" t="s">
        <v>11</v>
      </c>
      <c r="AQ29" s="56"/>
      <c r="AR29" s="51"/>
      <c r="AS29" s="51"/>
    </row>
    <row r="30" spans="1:45" x14ac:dyDescent="0.2">
      <c r="A30" s="10"/>
      <c r="B30" s="15" t="s">
        <v>12</v>
      </c>
      <c r="C30" s="18">
        <v>6670.37</v>
      </c>
      <c r="D30" s="18">
        <v>7380.67</v>
      </c>
      <c r="E30" s="18">
        <v>8054.8</v>
      </c>
      <c r="F30" s="18">
        <v>8496.92</v>
      </c>
      <c r="G30" s="18"/>
      <c r="H30" s="18"/>
      <c r="I30" s="18">
        <v>8605.68</v>
      </c>
      <c r="J30" s="81"/>
      <c r="K30" s="10"/>
      <c r="M30" s="15" t="s">
        <v>12</v>
      </c>
      <c r="N30" s="21">
        <f t="shared" ref="N30:U48" si="0">C30*$C$18</f>
        <v>6670.37</v>
      </c>
      <c r="O30" s="21">
        <f t="shared" si="0"/>
        <v>7380.67</v>
      </c>
      <c r="P30" s="21">
        <f t="shared" si="0"/>
        <v>8054.8</v>
      </c>
      <c r="Q30" s="21">
        <f t="shared" si="0"/>
        <v>8496.92</v>
      </c>
      <c r="R30" s="21">
        <f t="shared" si="0"/>
        <v>0</v>
      </c>
      <c r="S30" s="21">
        <f t="shared" si="0"/>
        <v>0</v>
      </c>
      <c r="T30" s="21">
        <f t="shared" si="0"/>
        <v>8605.68</v>
      </c>
      <c r="U30" s="21">
        <f t="shared" si="0"/>
        <v>0</v>
      </c>
      <c r="W30" s="15" t="s">
        <v>12</v>
      </c>
      <c r="X30" s="22">
        <f>IF(N30&gt;$B$56,$C$57,IF(N30&gt;$B$55,$C$56,IF(N30&gt;$B$54,$C$55,IF(N30&gt;$B$53,$C$54,IF(N30&gt;$B$52,$C$53,IF(N30&gt;0,$C$52,0))))))</f>
        <v>0.17899999999999999</v>
      </c>
      <c r="Y30" s="22">
        <f t="shared" ref="Y30:AE45" si="1">IF(O30&gt;$B$56,$C$57,IF(O30&gt;$B$55,$C$56,IF(O30&gt;$B$54,$C$55,IF(O30&gt;$B$53,$C$54,IF(O30&gt;$B$52,$C$53,IF(O30&gt;0,$C$52,0))))))</f>
        <v>0.17899999999999999</v>
      </c>
      <c r="Z30" s="22">
        <f t="shared" si="1"/>
        <v>1443.92</v>
      </c>
      <c r="AA30" s="22">
        <f t="shared" si="1"/>
        <v>1443.92</v>
      </c>
      <c r="AB30" s="22">
        <f t="shared" si="1"/>
        <v>0</v>
      </c>
      <c r="AC30" s="22">
        <f t="shared" si="1"/>
        <v>0</v>
      </c>
      <c r="AD30" s="22">
        <f t="shared" si="1"/>
        <v>1443.92</v>
      </c>
      <c r="AE30" s="22">
        <f t="shared" si="1"/>
        <v>0</v>
      </c>
      <c r="AG30" s="56"/>
      <c r="AH30" s="15" t="s">
        <v>12</v>
      </c>
      <c r="AI30" s="21">
        <f>IF(X30&lt;1, (12*C30+C30*C61)* (1+$C$24+X30)*$C$18*$C$21/12, (( 12*C30+C30*C61)* (1+$C$24)+12*X30)*$C$18*$C$21/12)</f>
        <v>8287.2025851888011</v>
      </c>
      <c r="AJ30" s="21">
        <f t="shared" ref="AJ30:AP45" si="2">IF(Y30&lt;1, (12*D30+D30*D61)* (1+$C$24+Y30)*$C$18*$C$21/12, (( 12*D30+D30*D61)* (1+$C$24)+12*Y30)*$C$18*$C$21/12)</f>
        <v>9169.6723726608016</v>
      </c>
      <c r="AK30" s="21">
        <f t="shared" si="2"/>
        <v>9970.2306607553328</v>
      </c>
      <c r="AL30" s="21">
        <f t="shared" si="2"/>
        <v>10438.231414260468</v>
      </c>
      <c r="AM30" s="21">
        <f t="shared" si="2"/>
        <v>0</v>
      </c>
      <c r="AN30" s="21">
        <f t="shared" si="2"/>
        <v>0</v>
      </c>
      <c r="AO30" s="21">
        <f t="shared" si="2"/>
        <v>10553.3579906452</v>
      </c>
      <c r="AP30" s="21">
        <f t="shared" si="2"/>
        <v>0</v>
      </c>
      <c r="AQ30" s="56"/>
      <c r="AR30" s="51"/>
      <c r="AS30" s="51"/>
    </row>
    <row r="31" spans="1:45" x14ac:dyDescent="0.2">
      <c r="A31" s="10"/>
      <c r="B31" s="15">
        <v>15</v>
      </c>
      <c r="C31" s="16">
        <v>5504.26</v>
      </c>
      <c r="D31" s="16">
        <v>5902.04</v>
      </c>
      <c r="E31" s="16">
        <v>6112.24</v>
      </c>
      <c r="F31" s="16">
        <v>6858.84</v>
      </c>
      <c r="G31" s="16"/>
      <c r="H31" s="16"/>
      <c r="I31" s="16">
        <v>7424.19</v>
      </c>
      <c r="J31" s="16">
        <v>7640.58</v>
      </c>
      <c r="K31" s="10"/>
      <c r="M31" s="15">
        <v>15</v>
      </c>
      <c r="N31" s="23">
        <f t="shared" si="0"/>
        <v>5504.26</v>
      </c>
      <c r="O31" s="23">
        <f t="shared" si="0"/>
        <v>5902.04</v>
      </c>
      <c r="P31" s="23">
        <f t="shared" si="0"/>
        <v>6112.24</v>
      </c>
      <c r="Q31" s="23">
        <f t="shared" si="0"/>
        <v>6858.84</v>
      </c>
      <c r="R31" s="23">
        <f t="shared" si="0"/>
        <v>0</v>
      </c>
      <c r="S31" s="23">
        <f t="shared" si="0"/>
        <v>0</v>
      </c>
      <c r="T31" s="23">
        <f t="shared" si="0"/>
        <v>7424.19</v>
      </c>
      <c r="U31" s="23">
        <f t="shared" si="0"/>
        <v>7640.58</v>
      </c>
      <c r="W31" s="15">
        <v>15</v>
      </c>
      <c r="X31" s="22">
        <f t="shared" ref="X31:AE48" si="3">IF(N31&gt;$B$56,$C$57,IF(N31&gt;$B$55,$C$56,IF(N31&gt;$B$54,$C$55,IF(N31&gt;$B$53,$C$54,IF(N31&gt;$B$52,$C$53,IF(N31&gt;0,$C$52,0))))))</f>
        <v>0.21099999999999999</v>
      </c>
      <c r="Y31" s="22">
        <f t="shared" si="1"/>
        <v>0.17899999999999999</v>
      </c>
      <c r="Z31" s="22">
        <f t="shared" si="1"/>
        <v>0.17899999999999999</v>
      </c>
      <c r="AA31" s="22">
        <f t="shared" si="1"/>
        <v>0.17899999999999999</v>
      </c>
      <c r="AB31" s="22">
        <f t="shared" si="1"/>
        <v>0</v>
      </c>
      <c r="AC31" s="22">
        <f t="shared" si="1"/>
        <v>0</v>
      </c>
      <c r="AD31" s="22">
        <f t="shared" si="1"/>
        <v>0.17899999999999999</v>
      </c>
      <c r="AE31" s="22">
        <f t="shared" si="1"/>
        <v>0.17899999999999999</v>
      </c>
      <c r="AG31" s="56"/>
      <c r="AH31" s="15">
        <v>15</v>
      </c>
      <c r="AI31" s="21">
        <f t="shared" ref="AI31:AP48" si="4">IF(X31&lt;1, (12*C31+C31*C62)* (1+$C$24+X31)*$C$18*$C$21/12, (( 12*C31+C31*C62)* (1+$C$24)+12*X31)*$C$18*$C$21/12)</f>
        <v>7019.3499844970675</v>
      </c>
      <c r="AJ31" s="21">
        <f t="shared" si="2"/>
        <v>7332.6368920895984</v>
      </c>
      <c r="AK31" s="21">
        <f t="shared" si="2"/>
        <v>7593.7873205376009</v>
      </c>
      <c r="AL31" s="21">
        <f t="shared" si="2"/>
        <v>8521.355873721599</v>
      </c>
      <c r="AM31" s="21">
        <f t="shared" si="2"/>
        <v>0</v>
      </c>
      <c r="AN31" s="21">
        <f t="shared" si="2"/>
        <v>0</v>
      </c>
      <c r="AO31" s="21">
        <f t="shared" si="2"/>
        <v>9223.7411959056008</v>
      </c>
      <c r="AP31" s="21">
        <f t="shared" si="2"/>
        <v>9492.5820199392001</v>
      </c>
      <c r="AQ31" s="56"/>
      <c r="AR31" s="51"/>
      <c r="AS31" s="51"/>
    </row>
    <row r="32" spans="1:45" x14ac:dyDescent="0.2">
      <c r="A32" s="10"/>
      <c r="B32" s="15">
        <v>14</v>
      </c>
      <c r="C32" s="16">
        <v>5003.49</v>
      </c>
      <c r="D32" s="16">
        <v>5365.66</v>
      </c>
      <c r="E32" s="16">
        <v>5662.85</v>
      </c>
      <c r="F32" s="16">
        <v>6112.24</v>
      </c>
      <c r="G32" s="16"/>
      <c r="H32" s="16"/>
      <c r="I32" s="16">
        <v>6800.81</v>
      </c>
      <c r="J32" s="16">
        <v>6998.52</v>
      </c>
      <c r="K32" s="10"/>
      <c r="M32" s="15">
        <v>14</v>
      </c>
      <c r="N32" s="23">
        <f t="shared" si="0"/>
        <v>5003.49</v>
      </c>
      <c r="O32" s="23">
        <f t="shared" si="0"/>
        <v>5365.66</v>
      </c>
      <c r="P32" s="23">
        <f t="shared" si="0"/>
        <v>5662.85</v>
      </c>
      <c r="Q32" s="23">
        <f t="shared" si="0"/>
        <v>6112.24</v>
      </c>
      <c r="R32" s="23">
        <f t="shared" si="0"/>
        <v>0</v>
      </c>
      <c r="S32" s="23">
        <f t="shared" si="0"/>
        <v>0</v>
      </c>
      <c r="T32" s="23">
        <f t="shared" si="0"/>
        <v>6800.81</v>
      </c>
      <c r="U32" s="23">
        <f t="shared" si="0"/>
        <v>6998.52</v>
      </c>
      <c r="W32" s="15">
        <v>14</v>
      </c>
      <c r="X32" s="22">
        <f t="shared" si="3"/>
        <v>0.21099999999999999</v>
      </c>
      <c r="Y32" s="22">
        <f t="shared" si="1"/>
        <v>0.21099999999999999</v>
      </c>
      <c r="Z32" s="22">
        <f t="shared" si="1"/>
        <v>0.17899999999999999</v>
      </c>
      <c r="AA32" s="22">
        <f t="shared" si="1"/>
        <v>0.17899999999999999</v>
      </c>
      <c r="AB32" s="22">
        <f t="shared" si="1"/>
        <v>0</v>
      </c>
      <c r="AC32" s="22">
        <f t="shared" si="1"/>
        <v>0</v>
      </c>
      <c r="AD32" s="22">
        <f t="shared" si="1"/>
        <v>0.17899999999999999</v>
      </c>
      <c r="AE32" s="22">
        <f t="shared" si="1"/>
        <v>0.17899999999999999</v>
      </c>
      <c r="AG32" s="56"/>
      <c r="AH32" s="15">
        <v>14</v>
      </c>
      <c r="AI32" s="21">
        <f t="shared" si="4"/>
        <v>6380.7391827296005</v>
      </c>
      <c r="AJ32" s="21">
        <f t="shared" si="2"/>
        <v>6842.5992663530669</v>
      </c>
      <c r="AK32" s="21">
        <f t="shared" si="2"/>
        <v>7035.4695705840013</v>
      </c>
      <c r="AL32" s="21">
        <f t="shared" si="2"/>
        <v>7593.7873205376009</v>
      </c>
      <c r="AM32" s="21">
        <f t="shared" si="2"/>
        <v>0</v>
      </c>
      <c r="AN32" s="21">
        <f t="shared" si="2"/>
        <v>0</v>
      </c>
      <c r="AO32" s="21">
        <f t="shared" si="2"/>
        <v>8449.2599680944004</v>
      </c>
      <c r="AP32" s="21">
        <f t="shared" si="2"/>
        <v>8694.8929424448015</v>
      </c>
      <c r="AQ32" s="56"/>
      <c r="AR32" s="51"/>
      <c r="AS32" s="51"/>
    </row>
    <row r="33" spans="1:45" x14ac:dyDescent="0.2">
      <c r="A33" s="10"/>
      <c r="B33" s="15" t="s">
        <v>13</v>
      </c>
      <c r="C33" s="16"/>
      <c r="D33" s="16">
        <v>4967.01</v>
      </c>
      <c r="E33" s="16">
        <v>5220.71</v>
      </c>
      <c r="F33" s="16"/>
      <c r="G33" s="16">
        <v>5662.85</v>
      </c>
      <c r="H33" s="16">
        <v>6112.24</v>
      </c>
      <c r="I33" s="16">
        <v>6800.81</v>
      </c>
      <c r="J33" s="16">
        <v>6998.52</v>
      </c>
      <c r="K33" s="10"/>
      <c r="M33" s="15" t="s">
        <v>13</v>
      </c>
      <c r="N33" s="23">
        <f t="shared" si="0"/>
        <v>0</v>
      </c>
      <c r="O33" s="23">
        <f t="shared" si="0"/>
        <v>4967.01</v>
      </c>
      <c r="P33" s="23">
        <f t="shared" si="0"/>
        <v>5220.71</v>
      </c>
      <c r="Q33" s="23">
        <f t="shared" si="0"/>
        <v>0</v>
      </c>
      <c r="R33" s="23">
        <f t="shared" si="0"/>
        <v>5662.85</v>
      </c>
      <c r="S33" s="23">
        <f t="shared" si="0"/>
        <v>6112.24</v>
      </c>
      <c r="T33" s="23">
        <f t="shared" si="0"/>
        <v>6800.81</v>
      </c>
      <c r="U33" s="23">
        <f t="shared" si="0"/>
        <v>6998.52</v>
      </c>
      <c r="W33" s="15" t="s">
        <v>13</v>
      </c>
      <c r="X33" s="22">
        <f t="shared" si="3"/>
        <v>0</v>
      </c>
      <c r="Y33" s="22">
        <f t="shared" si="1"/>
        <v>0.21099999999999999</v>
      </c>
      <c r="Z33" s="22">
        <f t="shared" si="1"/>
        <v>0.21099999999999999</v>
      </c>
      <c r="AA33" s="22">
        <f t="shared" si="1"/>
        <v>0</v>
      </c>
      <c r="AB33" s="22">
        <f t="shared" si="1"/>
        <v>0.17899999999999999</v>
      </c>
      <c r="AC33" s="22">
        <f t="shared" si="1"/>
        <v>0.17899999999999999</v>
      </c>
      <c r="AD33" s="22">
        <f t="shared" si="1"/>
        <v>0.17899999999999999</v>
      </c>
      <c r="AE33" s="22">
        <f t="shared" si="1"/>
        <v>0.17899999999999999</v>
      </c>
      <c r="AG33" s="56"/>
      <c r="AH33" s="15" t="s">
        <v>13</v>
      </c>
      <c r="AI33" s="21">
        <f t="shared" si="4"/>
        <v>0</v>
      </c>
      <c r="AJ33" s="21">
        <f t="shared" si="2"/>
        <v>6405.8582251296002</v>
      </c>
      <c r="AK33" s="21">
        <f t="shared" si="2"/>
        <v>6733.0502846816007</v>
      </c>
      <c r="AL33" s="21">
        <f t="shared" si="2"/>
        <v>0</v>
      </c>
      <c r="AM33" s="21">
        <f t="shared" si="2"/>
        <v>7035.4695705840013</v>
      </c>
      <c r="AN33" s="21">
        <f t="shared" si="2"/>
        <v>7593.7873205376009</v>
      </c>
      <c r="AO33" s="21">
        <f t="shared" si="2"/>
        <v>8449.2599680944004</v>
      </c>
      <c r="AP33" s="21">
        <f t="shared" si="2"/>
        <v>8694.8929424448015</v>
      </c>
      <c r="AQ33" s="56"/>
      <c r="AR33" s="51"/>
      <c r="AS33" s="51"/>
    </row>
    <row r="34" spans="1:45" s="27" customFormat="1" x14ac:dyDescent="0.2">
      <c r="A34" s="10"/>
      <c r="B34" s="24">
        <v>13</v>
      </c>
      <c r="C34" s="16">
        <v>4629.74</v>
      </c>
      <c r="D34" s="16">
        <v>4967.01</v>
      </c>
      <c r="E34" s="16">
        <v>5220.71</v>
      </c>
      <c r="F34" s="16">
        <v>5713.58</v>
      </c>
      <c r="G34" s="16"/>
      <c r="H34" s="16"/>
      <c r="I34" s="16">
        <v>6394.91</v>
      </c>
      <c r="J34" s="16">
        <v>6580.44</v>
      </c>
      <c r="K34" s="10"/>
      <c r="M34" s="24">
        <v>13</v>
      </c>
      <c r="N34" s="23">
        <f t="shared" si="0"/>
        <v>4629.74</v>
      </c>
      <c r="O34" s="23">
        <f t="shared" si="0"/>
        <v>4967.01</v>
      </c>
      <c r="P34" s="23">
        <f t="shared" si="0"/>
        <v>5220.71</v>
      </c>
      <c r="Q34" s="23">
        <f t="shared" si="0"/>
        <v>5713.58</v>
      </c>
      <c r="R34" s="23">
        <f t="shared" si="0"/>
        <v>0</v>
      </c>
      <c r="S34" s="23">
        <f t="shared" si="0"/>
        <v>0</v>
      </c>
      <c r="T34" s="23">
        <f t="shared" si="0"/>
        <v>6394.91</v>
      </c>
      <c r="U34" s="23">
        <f t="shared" si="0"/>
        <v>6580.44</v>
      </c>
      <c r="W34" s="24">
        <v>13</v>
      </c>
      <c r="X34" s="22">
        <f t="shared" si="3"/>
        <v>0.21099999999999999</v>
      </c>
      <c r="Y34" s="22">
        <f t="shared" si="1"/>
        <v>0.21099999999999999</v>
      </c>
      <c r="Z34" s="22">
        <f t="shared" si="1"/>
        <v>0.21099999999999999</v>
      </c>
      <c r="AA34" s="22">
        <f t="shared" si="1"/>
        <v>0.17899999999999999</v>
      </c>
      <c r="AB34" s="22">
        <f t="shared" si="1"/>
        <v>0</v>
      </c>
      <c r="AC34" s="22">
        <f t="shared" si="1"/>
        <v>0</v>
      </c>
      <c r="AD34" s="22">
        <f t="shared" si="1"/>
        <v>0.17899999999999999</v>
      </c>
      <c r="AE34" s="22">
        <f t="shared" si="1"/>
        <v>0.17899999999999999</v>
      </c>
      <c r="AG34" s="56"/>
      <c r="AH34" s="24">
        <v>13</v>
      </c>
      <c r="AI34" s="21">
        <f t="shared" si="4"/>
        <v>5970.8875277504003</v>
      </c>
      <c r="AJ34" s="21">
        <f t="shared" si="2"/>
        <v>6405.8582251296002</v>
      </c>
      <c r="AK34" s="21">
        <f t="shared" si="2"/>
        <v>6733.0502846816007</v>
      </c>
      <c r="AL34" s="21">
        <f t="shared" si="2"/>
        <v>7178.7805111007992</v>
      </c>
      <c r="AM34" s="21">
        <f t="shared" si="2"/>
        <v>0</v>
      </c>
      <c r="AN34" s="21">
        <f t="shared" si="2"/>
        <v>0</v>
      </c>
      <c r="AO34" s="21">
        <f t="shared" si="2"/>
        <v>8034.8319754415998</v>
      </c>
      <c r="AP34" s="21">
        <f t="shared" si="2"/>
        <v>8267.9396151744004</v>
      </c>
      <c r="AQ34" s="56"/>
      <c r="AR34" s="52"/>
      <c r="AS34" s="52"/>
    </row>
    <row r="35" spans="1:45" x14ac:dyDescent="0.2">
      <c r="A35" s="10"/>
      <c r="B35" s="15">
        <v>12</v>
      </c>
      <c r="C35" s="16">
        <v>4193.4799999999996</v>
      </c>
      <c r="D35" s="16">
        <v>4474.13</v>
      </c>
      <c r="E35" s="16">
        <v>5068.49</v>
      </c>
      <c r="F35" s="16">
        <v>5590.37</v>
      </c>
      <c r="G35" s="16"/>
      <c r="H35" s="16"/>
      <c r="I35" s="16">
        <v>6264.45</v>
      </c>
      <c r="J35" s="16">
        <v>6446.05</v>
      </c>
      <c r="K35" s="10"/>
      <c r="M35" s="15">
        <v>12</v>
      </c>
      <c r="N35" s="23">
        <f t="shared" si="0"/>
        <v>4193.4799999999996</v>
      </c>
      <c r="O35" s="23">
        <f t="shared" si="0"/>
        <v>4474.13</v>
      </c>
      <c r="P35" s="23">
        <f t="shared" si="0"/>
        <v>5068.49</v>
      </c>
      <c r="Q35" s="23">
        <f t="shared" si="0"/>
        <v>5590.37</v>
      </c>
      <c r="R35" s="23">
        <f t="shared" si="0"/>
        <v>0</v>
      </c>
      <c r="S35" s="23">
        <f t="shared" si="0"/>
        <v>0</v>
      </c>
      <c r="T35" s="23">
        <f t="shared" si="0"/>
        <v>6264.45</v>
      </c>
      <c r="U35" s="23">
        <f t="shared" si="0"/>
        <v>6446.05</v>
      </c>
      <c r="W35" s="15">
        <v>12</v>
      </c>
      <c r="X35" s="22">
        <f t="shared" si="3"/>
        <v>0.21099999999999999</v>
      </c>
      <c r="Y35" s="22">
        <f t="shared" si="1"/>
        <v>0.21099999999999999</v>
      </c>
      <c r="Z35" s="22">
        <f t="shared" si="1"/>
        <v>0.21099999999999999</v>
      </c>
      <c r="AA35" s="22">
        <f t="shared" si="1"/>
        <v>0.17899999999999999</v>
      </c>
      <c r="AB35" s="22">
        <f t="shared" si="1"/>
        <v>0</v>
      </c>
      <c r="AC35" s="22">
        <f t="shared" si="1"/>
        <v>0</v>
      </c>
      <c r="AD35" s="22">
        <f t="shared" si="1"/>
        <v>0.17899999999999999</v>
      </c>
      <c r="AE35" s="22">
        <f t="shared" si="1"/>
        <v>0.17899999999999999</v>
      </c>
      <c r="AG35" s="56"/>
      <c r="AH35" s="15">
        <v>12</v>
      </c>
      <c r="AI35" s="21">
        <f t="shared" si="4"/>
        <v>5408.2513121408001</v>
      </c>
      <c r="AJ35" s="21">
        <f t="shared" si="2"/>
        <v>5770.2002735648011</v>
      </c>
      <c r="AK35" s="21">
        <f t="shared" si="2"/>
        <v>6536.7350489503997</v>
      </c>
      <c r="AL35" s="21">
        <f t="shared" si="2"/>
        <v>7023.9743218512003</v>
      </c>
      <c r="AM35" s="21">
        <f t="shared" si="2"/>
        <v>0</v>
      </c>
      <c r="AN35" s="21">
        <f t="shared" si="2"/>
        <v>0</v>
      </c>
      <c r="AO35" s="21">
        <f t="shared" si="2"/>
        <v>7870.9165834320002</v>
      </c>
      <c r="AP35" s="21">
        <f t="shared" si="2"/>
        <v>8099.0864070480011</v>
      </c>
      <c r="AQ35" s="56"/>
      <c r="AR35" s="51"/>
      <c r="AS35" s="51"/>
    </row>
    <row r="36" spans="1:45" x14ac:dyDescent="0.2">
      <c r="A36" s="10"/>
      <c r="B36" s="15">
        <v>11</v>
      </c>
      <c r="C36" s="16">
        <v>4064.54</v>
      </c>
      <c r="D36" s="16">
        <v>4323.79</v>
      </c>
      <c r="E36" s="16">
        <v>4619.1000000000004</v>
      </c>
      <c r="F36" s="16">
        <v>5068.49</v>
      </c>
      <c r="G36" s="16"/>
      <c r="H36" s="16"/>
      <c r="I36" s="16">
        <v>5720.84</v>
      </c>
      <c r="J36" s="16">
        <v>5886.14</v>
      </c>
      <c r="K36" s="10"/>
      <c r="M36" s="15">
        <v>11</v>
      </c>
      <c r="N36" s="23">
        <f t="shared" si="0"/>
        <v>4064.54</v>
      </c>
      <c r="O36" s="23">
        <f t="shared" si="0"/>
        <v>4323.79</v>
      </c>
      <c r="P36" s="23">
        <f t="shared" si="0"/>
        <v>4619.1000000000004</v>
      </c>
      <c r="Q36" s="23">
        <f t="shared" si="0"/>
        <v>5068.49</v>
      </c>
      <c r="R36" s="23">
        <f t="shared" si="0"/>
        <v>0</v>
      </c>
      <c r="S36" s="23">
        <f t="shared" si="0"/>
        <v>0</v>
      </c>
      <c r="T36" s="23">
        <f t="shared" si="0"/>
        <v>5720.84</v>
      </c>
      <c r="U36" s="23">
        <f t="shared" si="0"/>
        <v>5886.14</v>
      </c>
      <c r="W36" s="15">
        <v>11</v>
      </c>
      <c r="X36" s="22">
        <f t="shared" si="3"/>
        <v>0.21099999999999999</v>
      </c>
      <c r="Y36" s="22">
        <f t="shared" si="1"/>
        <v>0.21099999999999999</v>
      </c>
      <c r="Z36" s="22">
        <f t="shared" si="1"/>
        <v>0.21099999999999999</v>
      </c>
      <c r="AA36" s="22">
        <f t="shared" si="1"/>
        <v>0.21099999999999999</v>
      </c>
      <c r="AB36" s="22">
        <f t="shared" si="1"/>
        <v>0</v>
      </c>
      <c r="AC36" s="22">
        <f t="shared" si="1"/>
        <v>0</v>
      </c>
      <c r="AD36" s="22">
        <f t="shared" si="1"/>
        <v>0.17899999999999999</v>
      </c>
      <c r="AE36" s="22">
        <f t="shared" si="1"/>
        <v>0.17899999999999999</v>
      </c>
      <c r="AG36" s="56"/>
      <c r="AH36" s="15">
        <v>11</v>
      </c>
      <c r="AI36" s="21">
        <f t="shared" si="4"/>
        <v>5359.2076293653327</v>
      </c>
      <c r="AJ36" s="21">
        <f t="shared" si="2"/>
        <v>5701.035875098667</v>
      </c>
      <c r="AK36" s="21">
        <f t="shared" si="2"/>
        <v>6090.4102212799999</v>
      </c>
      <c r="AL36" s="21">
        <f t="shared" si="2"/>
        <v>6682.9432795253342</v>
      </c>
      <c r="AM36" s="21">
        <f t="shared" si="2"/>
        <v>0</v>
      </c>
      <c r="AN36" s="21">
        <f t="shared" si="2"/>
        <v>0</v>
      </c>
      <c r="AO36" s="21">
        <f t="shared" si="2"/>
        <v>7348.6752736320004</v>
      </c>
      <c r="AP36" s="21">
        <f t="shared" si="2"/>
        <v>7561.0105290720012</v>
      </c>
      <c r="AQ36" s="56"/>
      <c r="AR36" s="51"/>
      <c r="AS36" s="51"/>
    </row>
    <row r="37" spans="1:45" x14ac:dyDescent="0.2">
      <c r="A37" s="10"/>
      <c r="B37" s="15">
        <v>10</v>
      </c>
      <c r="C37" s="16">
        <v>3928.42</v>
      </c>
      <c r="D37" s="16">
        <v>4182.83</v>
      </c>
      <c r="E37" s="16">
        <v>4474.13</v>
      </c>
      <c r="F37" s="16">
        <v>4771.29</v>
      </c>
      <c r="G37" s="16"/>
      <c r="H37" s="16"/>
      <c r="I37" s="16">
        <v>5336.7</v>
      </c>
      <c r="J37" s="16">
        <v>5490.47</v>
      </c>
      <c r="K37" s="10"/>
      <c r="M37" s="15">
        <v>10</v>
      </c>
      <c r="N37" s="23">
        <f t="shared" si="0"/>
        <v>3928.42</v>
      </c>
      <c r="O37" s="23">
        <f t="shared" si="0"/>
        <v>4182.83</v>
      </c>
      <c r="P37" s="23">
        <f t="shared" si="0"/>
        <v>4474.13</v>
      </c>
      <c r="Q37" s="23">
        <f t="shared" si="0"/>
        <v>4771.29</v>
      </c>
      <c r="R37" s="23">
        <f t="shared" si="0"/>
        <v>0</v>
      </c>
      <c r="S37" s="23">
        <f t="shared" si="0"/>
        <v>0</v>
      </c>
      <c r="T37" s="23">
        <f t="shared" si="0"/>
        <v>5336.7</v>
      </c>
      <c r="U37" s="23">
        <f t="shared" si="0"/>
        <v>5490.47</v>
      </c>
      <c r="W37" s="15">
        <v>10</v>
      </c>
      <c r="X37" s="22">
        <f t="shared" si="3"/>
        <v>0.21099999999999999</v>
      </c>
      <c r="Y37" s="22">
        <f t="shared" si="1"/>
        <v>0.21099999999999999</v>
      </c>
      <c r="Z37" s="22">
        <f t="shared" si="1"/>
        <v>0.21099999999999999</v>
      </c>
      <c r="AA37" s="22">
        <f t="shared" si="1"/>
        <v>0.21099999999999999</v>
      </c>
      <c r="AB37" s="22">
        <f t="shared" si="1"/>
        <v>0</v>
      </c>
      <c r="AC37" s="22">
        <f t="shared" si="1"/>
        <v>0</v>
      </c>
      <c r="AD37" s="22">
        <f t="shared" si="1"/>
        <v>0.21099999999999999</v>
      </c>
      <c r="AE37" s="22">
        <f t="shared" si="1"/>
        <v>0.21099999999999999</v>
      </c>
      <c r="AG37" s="56"/>
      <c r="AH37" s="15">
        <v>10</v>
      </c>
      <c r="AI37" s="21">
        <f t="shared" si="4"/>
        <v>5179.7296706026673</v>
      </c>
      <c r="AJ37" s="21">
        <f t="shared" si="2"/>
        <v>5515.1762433973336</v>
      </c>
      <c r="AK37" s="21">
        <f t="shared" si="2"/>
        <v>5899.2632944373336</v>
      </c>
      <c r="AL37" s="21">
        <f t="shared" si="2"/>
        <v>6291.076916432</v>
      </c>
      <c r="AM37" s="21">
        <f t="shared" si="2"/>
        <v>0</v>
      </c>
      <c r="AN37" s="21">
        <f t="shared" si="2"/>
        <v>0</v>
      </c>
      <c r="AO37" s="21">
        <f t="shared" si="2"/>
        <v>7036.5855313600005</v>
      </c>
      <c r="AP37" s="21">
        <f t="shared" si="2"/>
        <v>7239.3354999093344</v>
      </c>
      <c r="AQ37" s="56"/>
      <c r="AR37" s="51"/>
      <c r="AS37" s="51"/>
    </row>
    <row r="38" spans="1:45" x14ac:dyDescent="0.2">
      <c r="A38" s="10"/>
      <c r="B38" s="15" t="s">
        <v>14</v>
      </c>
      <c r="C38" s="16">
        <v>3520.1</v>
      </c>
      <c r="D38" s="16">
        <v>3765.38</v>
      </c>
      <c r="E38" s="16">
        <v>3925.17</v>
      </c>
      <c r="F38" s="16">
        <v>4366.72</v>
      </c>
      <c r="G38" s="16"/>
      <c r="H38" s="16"/>
      <c r="I38" s="16">
        <v>4742.32</v>
      </c>
      <c r="J38" s="16">
        <v>4878.28</v>
      </c>
      <c r="K38" s="10"/>
      <c r="M38" s="15" t="s">
        <v>14</v>
      </c>
      <c r="N38" s="23">
        <f t="shared" si="0"/>
        <v>3520.1</v>
      </c>
      <c r="O38" s="23">
        <f t="shared" si="0"/>
        <v>3765.38</v>
      </c>
      <c r="P38" s="23">
        <f t="shared" si="0"/>
        <v>3925.17</v>
      </c>
      <c r="Q38" s="23">
        <f t="shared" si="0"/>
        <v>4366.72</v>
      </c>
      <c r="R38" s="23">
        <f t="shared" si="0"/>
        <v>0</v>
      </c>
      <c r="S38" s="23">
        <f t="shared" si="0"/>
        <v>0</v>
      </c>
      <c r="T38" s="23">
        <f t="shared" si="0"/>
        <v>4742.32</v>
      </c>
      <c r="U38" s="23">
        <f t="shared" si="0"/>
        <v>4878.28</v>
      </c>
      <c r="W38" s="15" t="s">
        <v>14</v>
      </c>
      <c r="X38" s="22">
        <f t="shared" si="3"/>
        <v>0.21099999999999999</v>
      </c>
      <c r="Y38" s="22">
        <f t="shared" si="1"/>
        <v>0.21099999999999999</v>
      </c>
      <c r="Z38" s="22">
        <f t="shared" si="1"/>
        <v>0.21099999999999999</v>
      </c>
      <c r="AA38" s="22">
        <f t="shared" si="1"/>
        <v>0.21099999999999999</v>
      </c>
      <c r="AB38" s="22">
        <f t="shared" si="1"/>
        <v>0</v>
      </c>
      <c r="AC38" s="22">
        <f t="shared" si="1"/>
        <v>0</v>
      </c>
      <c r="AD38" s="22">
        <f t="shared" si="1"/>
        <v>0.21099999999999999</v>
      </c>
      <c r="AE38" s="22">
        <f t="shared" si="1"/>
        <v>0.21099999999999999</v>
      </c>
      <c r="AG38" s="56"/>
      <c r="AH38" s="15" t="s">
        <v>14</v>
      </c>
      <c r="AI38" s="21">
        <f t="shared" si="4"/>
        <v>4641.3485354133327</v>
      </c>
      <c r="AJ38" s="21">
        <f t="shared" si="2"/>
        <v>4964.756952437333</v>
      </c>
      <c r="AK38" s="21">
        <f t="shared" si="2"/>
        <v>5175.4444563360003</v>
      </c>
      <c r="AL38" s="21">
        <f t="shared" si="2"/>
        <v>5757.6402592426675</v>
      </c>
      <c r="AM38" s="21">
        <f t="shared" si="2"/>
        <v>0</v>
      </c>
      <c r="AN38" s="21">
        <f t="shared" si="2"/>
        <v>0</v>
      </c>
      <c r="AO38" s="21">
        <f t="shared" si="2"/>
        <v>6252.8791757226672</v>
      </c>
      <c r="AP38" s="21">
        <f t="shared" si="2"/>
        <v>6432.1461700906666</v>
      </c>
      <c r="AQ38" s="56"/>
      <c r="AR38" s="51"/>
      <c r="AS38" s="51"/>
    </row>
    <row r="39" spans="1:45" x14ac:dyDescent="0.2">
      <c r="A39" s="10"/>
      <c r="B39" s="15" t="s">
        <v>15</v>
      </c>
      <c r="C39" s="16">
        <v>3520.1</v>
      </c>
      <c r="D39" s="16">
        <v>3765.38</v>
      </c>
      <c r="E39" s="16">
        <v>3818.66</v>
      </c>
      <c r="F39" s="16">
        <v>3925.17</v>
      </c>
      <c r="G39" s="16"/>
      <c r="H39" s="16"/>
      <c r="I39" s="16">
        <v>4366.72</v>
      </c>
      <c r="J39" s="16">
        <v>4490.04</v>
      </c>
      <c r="K39" s="10"/>
      <c r="M39" s="15" t="s">
        <v>15</v>
      </c>
      <c r="N39" s="23">
        <f t="shared" si="0"/>
        <v>3520.1</v>
      </c>
      <c r="O39" s="23">
        <f t="shared" si="0"/>
        <v>3765.38</v>
      </c>
      <c r="P39" s="23">
        <f t="shared" si="0"/>
        <v>3818.66</v>
      </c>
      <c r="Q39" s="23">
        <f t="shared" si="0"/>
        <v>3925.17</v>
      </c>
      <c r="R39" s="23">
        <f t="shared" si="0"/>
        <v>0</v>
      </c>
      <c r="S39" s="23">
        <f t="shared" si="0"/>
        <v>0</v>
      </c>
      <c r="T39" s="23">
        <f t="shared" si="0"/>
        <v>4366.72</v>
      </c>
      <c r="U39" s="23">
        <f t="shared" si="0"/>
        <v>4490.04</v>
      </c>
      <c r="W39" s="15" t="s">
        <v>15</v>
      </c>
      <c r="X39" s="22">
        <f>IF(N39&gt;$B$56,$C$57,IF(N39&gt;$B$55,$C$56,IF(N39&gt;$B$54,$C$55,IF(N39&gt;$B$53,$C$54,IF(N39&gt;$B$52,$C$53,IF(N39&gt;0,$C$52,0))))))</f>
        <v>0.21099999999999999</v>
      </c>
      <c r="Y39" s="22">
        <f t="shared" si="1"/>
        <v>0.21099999999999999</v>
      </c>
      <c r="Z39" s="22">
        <f t="shared" si="1"/>
        <v>0.21099999999999999</v>
      </c>
      <c r="AA39" s="22">
        <f t="shared" si="1"/>
        <v>0.21099999999999999</v>
      </c>
      <c r="AB39" s="22">
        <f t="shared" si="1"/>
        <v>0</v>
      </c>
      <c r="AC39" s="22">
        <f t="shared" si="1"/>
        <v>0</v>
      </c>
      <c r="AD39" s="22">
        <f t="shared" si="1"/>
        <v>0.21099999999999999</v>
      </c>
      <c r="AE39" s="22">
        <f t="shared" si="1"/>
        <v>0.21099999999999999</v>
      </c>
      <c r="AG39" s="56"/>
      <c r="AH39" s="15" t="s">
        <v>15</v>
      </c>
      <c r="AI39" s="21">
        <f t="shared" si="4"/>
        <v>4641.3485354133327</v>
      </c>
      <c r="AJ39" s="21">
        <f t="shared" si="2"/>
        <v>4964.756952437333</v>
      </c>
      <c r="AK39" s="21">
        <f t="shared" si="2"/>
        <v>5035.0080958613335</v>
      </c>
      <c r="AL39" s="21">
        <f t="shared" si="2"/>
        <v>5175.4444563360003</v>
      </c>
      <c r="AM39" s="21">
        <f t="shared" si="2"/>
        <v>0</v>
      </c>
      <c r="AN39" s="21">
        <f t="shared" si="2"/>
        <v>0</v>
      </c>
      <c r="AO39" s="21">
        <f t="shared" si="2"/>
        <v>5757.6402592426675</v>
      </c>
      <c r="AP39" s="21">
        <f t="shared" si="2"/>
        <v>5920.2410664320005</v>
      </c>
      <c r="AQ39" s="56"/>
      <c r="AR39" s="51"/>
      <c r="AS39" s="51"/>
    </row>
    <row r="40" spans="1:45" x14ac:dyDescent="0.2">
      <c r="A40" s="10"/>
      <c r="B40" s="15">
        <v>8</v>
      </c>
      <c r="C40" s="16">
        <v>3319.52</v>
      </c>
      <c r="D40" s="16">
        <v>3559.02</v>
      </c>
      <c r="E40" s="16">
        <v>3692.14</v>
      </c>
      <c r="F40" s="16">
        <v>3818.66</v>
      </c>
      <c r="G40" s="16"/>
      <c r="H40" s="16"/>
      <c r="I40" s="16">
        <v>3958.47</v>
      </c>
      <c r="J40" s="16">
        <v>4045.01</v>
      </c>
      <c r="K40" s="10"/>
      <c r="M40" s="15">
        <v>8</v>
      </c>
      <c r="N40" s="23">
        <f t="shared" si="0"/>
        <v>3319.52</v>
      </c>
      <c r="O40" s="23">
        <f t="shared" si="0"/>
        <v>3559.02</v>
      </c>
      <c r="P40" s="23">
        <f t="shared" si="0"/>
        <v>3692.14</v>
      </c>
      <c r="Q40" s="23">
        <f t="shared" si="0"/>
        <v>3818.66</v>
      </c>
      <c r="R40" s="23">
        <f t="shared" si="0"/>
        <v>0</v>
      </c>
      <c r="S40" s="23">
        <f t="shared" si="0"/>
        <v>0</v>
      </c>
      <c r="T40" s="23">
        <f t="shared" si="0"/>
        <v>3958.47</v>
      </c>
      <c r="U40" s="23">
        <f t="shared" si="0"/>
        <v>4045.01</v>
      </c>
      <c r="W40" s="15">
        <v>8</v>
      </c>
      <c r="X40" s="22">
        <f t="shared" si="3"/>
        <v>0.21099999999999999</v>
      </c>
      <c r="Y40" s="22">
        <f t="shared" si="1"/>
        <v>0.21099999999999999</v>
      </c>
      <c r="Z40" s="22">
        <f t="shared" si="1"/>
        <v>0.21099999999999999</v>
      </c>
      <c r="AA40" s="22">
        <f t="shared" si="1"/>
        <v>0.21099999999999999</v>
      </c>
      <c r="AB40" s="22">
        <f t="shared" si="1"/>
        <v>0</v>
      </c>
      <c r="AC40" s="22">
        <f t="shared" si="1"/>
        <v>0</v>
      </c>
      <c r="AD40" s="22">
        <f t="shared" si="1"/>
        <v>0.21099999999999999</v>
      </c>
      <c r="AE40" s="22">
        <f t="shared" si="1"/>
        <v>0.21099999999999999</v>
      </c>
      <c r="AG40" s="56"/>
      <c r="AH40" s="15">
        <v>8</v>
      </c>
      <c r="AI40" s="21">
        <f t="shared" si="4"/>
        <v>4424.2413845504007</v>
      </c>
      <c r="AJ40" s="21">
        <f t="shared" si="2"/>
        <v>4743.4459115904001</v>
      </c>
      <c r="AK40" s="21">
        <f t="shared" si="2"/>
        <v>4920.8676512128004</v>
      </c>
      <c r="AL40" s="21">
        <f t="shared" si="2"/>
        <v>5089.4929404032</v>
      </c>
      <c r="AM40" s="21">
        <f t="shared" si="2"/>
        <v>0</v>
      </c>
      <c r="AN40" s="21">
        <f t="shared" si="2"/>
        <v>0</v>
      </c>
      <c r="AO40" s="21">
        <f t="shared" si="2"/>
        <v>5275.8310820544002</v>
      </c>
      <c r="AP40" s="21">
        <f t="shared" si="2"/>
        <v>5391.1712063552004</v>
      </c>
      <c r="AQ40" s="56"/>
      <c r="AR40" s="51"/>
      <c r="AS40" s="51"/>
    </row>
    <row r="41" spans="1:45" x14ac:dyDescent="0.2">
      <c r="A41" s="10"/>
      <c r="B41" s="15">
        <v>7</v>
      </c>
      <c r="C41" s="16">
        <v>3135.83</v>
      </c>
      <c r="D41" s="16">
        <v>3369.72</v>
      </c>
      <c r="E41" s="16">
        <v>3545.69</v>
      </c>
      <c r="F41" s="16">
        <v>3678.84</v>
      </c>
      <c r="G41" s="16"/>
      <c r="H41" s="16"/>
      <c r="I41" s="16">
        <v>3785.37</v>
      </c>
      <c r="J41" s="16">
        <v>3878.56</v>
      </c>
      <c r="K41" s="10"/>
      <c r="M41" s="15">
        <v>7</v>
      </c>
      <c r="N41" s="23">
        <f t="shared" si="0"/>
        <v>3135.83</v>
      </c>
      <c r="O41" s="23">
        <f t="shared" si="0"/>
        <v>3369.72</v>
      </c>
      <c r="P41" s="23">
        <f t="shared" si="0"/>
        <v>3545.69</v>
      </c>
      <c r="Q41" s="23">
        <f t="shared" si="0"/>
        <v>3678.84</v>
      </c>
      <c r="R41" s="23">
        <f t="shared" si="0"/>
        <v>0</v>
      </c>
      <c r="S41" s="23">
        <f t="shared" si="0"/>
        <v>0</v>
      </c>
      <c r="T41" s="23">
        <f t="shared" si="0"/>
        <v>3785.37</v>
      </c>
      <c r="U41" s="23">
        <f t="shared" si="0"/>
        <v>3878.56</v>
      </c>
      <c r="W41" s="15">
        <v>7</v>
      </c>
      <c r="X41" s="22">
        <f t="shared" si="3"/>
        <v>0.21099999999999999</v>
      </c>
      <c r="Y41" s="22">
        <f t="shared" si="1"/>
        <v>0.21099999999999999</v>
      </c>
      <c r="Z41" s="22">
        <f t="shared" si="1"/>
        <v>0.21099999999999999</v>
      </c>
      <c r="AA41" s="22">
        <f t="shared" si="1"/>
        <v>0.21099999999999999</v>
      </c>
      <c r="AB41" s="22">
        <f t="shared" si="1"/>
        <v>0</v>
      </c>
      <c r="AC41" s="22">
        <f t="shared" si="1"/>
        <v>0</v>
      </c>
      <c r="AD41" s="22">
        <f t="shared" si="1"/>
        <v>0.21099999999999999</v>
      </c>
      <c r="AE41" s="22">
        <f t="shared" si="1"/>
        <v>0.21099999999999999</v>
      </c>
      <c r="AG41" s="56"/>
      <c r="AH41" s="15">
        <v>7</v>
      </c>
      <c r="AI41" s="21">
        <f t="shared" si="4"/>
        <v>4179.4201754815995</v>
      </c>
      <c r="AJ41" s="21">
        <f t="shared" si="2"/>
        <v>4491.1477196544001</v>
      </c>
      <c r="AK41" s="21">
        <f t="shared" si="2"/>
        <v>4725.6797473088</v>
      </c>
      <c r="AL41" s="21">
        <f t="shared" si="2"/>
        <v>4903.1414707968006</v>
      </c>
      <c r="AM41" s="21">
        <f t="shared" si="2"/>
        <v>0</v>
      </c>
      <c r="AN41" s="21">
        <f t="shared" si="2"/>
        <v>0</v>
      </c>
      <c r="AO41" s="21">
        <f t="shared" si="2"/>
        <v>5045.1241775424005</v>
      </c>
      <c r="AP41" s="21">
        <f t="shared" si="2"/>
        <v>5169.3273920512001</v>
      </c>
      <c r="AQ41" s="56"/>
      <c r="AR41" s="51"/>
      <c r="AS41" s="51"/>
    </row>
    <row r="42" spans="1:45" x14ac:dyDescent="0.2">
      <c r="A42" s="10"/>
      <c r="B42" s="15">
        <v>6</v>
      </c>
      <c r="C42" s="16">
        <v>3086.57</v>
      </c>
      <c r="D42" s="16">
        <v>3318.08</v>
      </c>
      <c r="E42" s="16">
        <v>3447.2</v>
      </c>
      <c r="F42" s="16">
        <v>3578.99</v>
      </c>
      <c r="G42" s="16"/>
      <c r="H42" s="16"/>
      <c r="I42" s="16">
        <v>3665.52</v>
      </c>
      <c r="J42" s="16">
        <v>3758.72</v>
      </c>
      <c r="K42" s="10"/>
      <c r="M42" s="15">
        <v>6</v>
      </c>
      <c r="N42" s="23">
        <f t="shared" si="0"/>
        <v>3086.57</v>
      </c>
      <c r="O42" s="23">
        <f t="shared" si="0"/>
        <v>3318.08</v>
      </c>
      <c r="P42" s="23">
        <f t="shared" si="0"/>
        <v>3447.2</v>
      </c>
      <c r="Q42" s="23">
        <f t="shared" si="0"/>
        <v>3578.99</v>
      </c>
      <c r="R42" s="23">
        <f t="shared" si="0"/>
        <v>0</v>
      </c>
      <c r="S42" s="23">
        <f t="shared" si="0"/>
        <v>0</v>
      </c>
      <c r="T42" s="23">
        <f t="shared" si="0"/>
        <v>3665.52</v>
      </c>
      <c r="U42" s="23">
        <f t="shared" si="0"/>
        <v>3758.72</v>
      </c>
      <c r="W42" s="15">
        <v>6</v>
      </c>
      <c r="X42" s="22">
        <f t="shared" si="3"/>
        <v>0.21099999999999999</v>
      </c>
      <c r="Y42" s="22">
        <f t="shared" si="1"/>
        <v>0.21099999999999999</v>
      </c>
      <c r="Z42" s="22">
        <f t="shared" si="1"/>
        <v>0.21099999999999999</v>
      </c>
      <c r="AA42" s="22">
        <f t="shared" si="1"/>
        <v>0.21099999999999999</v>
      </c>
      <c r="AB42" s="22">
        <f t="shared" si="1"/>
        <v>0</v>
      </c>
      <c r="AC42" s="22">
        <f t="shared" si="1"/>
        <v>0</v>
      </c>
      <c r="AD42" s="22">
        <f t="shared" si="1"/>
        <v>0.21099999999999999</v>
      </c>
      <c r="AE42" s="22">
        <f t="shared" si="1"/>
        <v>0.21099999999999999</v>
      </c>
      <c r="AG42" s="56"/>
      <c r="AH42" s="15">
        <v>6</v>
      </c>
      <c r="AI42" s="21">
        <f t="shared" si="4"/>
        <v>4113.7666681664004</v>
      </c>
      <c r="AJ42" s="21">
        <f t="shared" si="2"/>
        <v>4422.3221590016001</v>
      </c>
      <c r="AK42" s="21">
        <f t="shared" si="2"/>
        <v>4594.4127165439995</v>
      </c>
      <c r="AL42" s="21">
        <f t="shared" si="2"/>
        <v>4770.0618381247996</v>
      </c>
      <c r="AM42" s="21">
        <f t="shared" si="2"/>
        <v>0</v>
      </c>
      <c r="AN42" s="21">
        <f t="shared" si="2"/>
        <v>0</v>
      </c>
      <c r="AO42" s="21">
        <f t="shared" si="2"/>
        <v>4885.3886344703997</v>
      </c>
      <c r="AP42" s="21">
        <f t="shared" si="2"/>
        <v>5009.6051769344003</v>
      </c>
      <c r="AQ42" s="56"/>
      <c r="AR42" s="51"/>
      <c r="AS42" s="51"/>
    </row>
    <row r="43" spans="1:45" x14ac:dyDescent="0.2">
      <c r="A43" s="10"/>
      <c r="B43" s="15">
        <v>5</v>
      </c>
      <c r="C43" s="16">
        <v>2973.97</v>
      </c>
      <c r="D43" s="16">
        <v>3201.87</v>
      </c>
      <c r="E43" s="16">
        <v>3330.99</v>
      </c>
      <c r="F43" s="16">
        <v>3453.66</v>
      </c>
      <c r="G43" s="16"/>
      <c r="H43" s="16"/>
      <c r="I43" s="16">
        <v>3552.34</v>
      </c>
      <c r="J43" s="16">
        <v>3618.92</v>
      </c>
      <c r="K43" s="10"/>
      <c r="M43" s="15">
        <v>5</v>
      </c>
      <c r="N43" s="23">
        <f t="shared" si="0"/>
        <v>2973.97</v>
      </c>
      <c r="O43" s="23">
        <f t="shared" si="0"/>
        <v>3201.87</v>
      </c>
      <c r="P43" s="23">
        <f t="shared" si="0"/>
        <v>3330.99</v>
      </c>
      <c r="Q43" s="23">
        <f t="shared" si="0"/>
        <v>3453.66</v>
      </c>
      <c r="R43" s="23">
        <f t="shared" si="0"/>
        <v>0</v>
      </c>
      <c r="S43" s="23">
        <f t="shared" si="0"/>
        <v>0</v>
      </c>
      <c r="T43" s="23">
        <f t="shared" si="0"/>
        <v>3552.34</v>
      </c>
      <c r="U43" s="23">
        <f t="shared" si="0"/>
        <v>3618.92</v>
      </c>
      <c r="W43" s="15">
        <v>5</v>
      </c>
      <c r="X43" s="22">
        <f t="shared" si="3"/>
        <v>0.21099999999999999</v>
      </c>
      <c r="Y43" s="22">
        <f t="shared" si="1"/>
        <v>0.21099999999999999</v>
      </c>
      <c r="Z43" s="22">
        <f t="shared" si="1"/>
        <v>0.21099999999999999</v>
      </c>
      <c r="AA43" s="22">
        <f t="shared" si="1"/>
        <v>0.21099999999999999</v>
      </c>
      <c r="AB43" s="22">
        <f t="shared" si="1"/>
        <v>0</v>
      </c>
      <c r="AC43" s="22">
        <f t="shared" si="1"/>
        <v>0</v>
      </c>
      <c r="AD43" s="22">
        <f t="shared" si="1"/>
        <v>0.21099999999999999</v>
      </c>
      <c r="AE43" s="22">
        <f t="shared" si="1"/>
        <v>0.21099999999999999</v>
      </c>
      <c r="AG43" s="56"/>
      <c r="AH43" s="15">
        <v>5</v>
      </c>
      <c r="AI43" s="21">
        <f t="shared" si="4"/>
        <v>3963.6938926143998</v>
      </c>
      <c r="AJ43" s="21">
        <f t="shared" si="2"/>
        <v>4267.4379916223997</v>
      </c>
      <c r="AK43" s="21">
        <f t="shared" si="2"/>
        <v>4439.5285491648001</v>
      </c>
      <c r="AL43" s="21">
        <f t="shared" si="2"/>
        <v>4603.0225756032005</v>
      </c>
      <c r="AM43" s="21">
        <f t="shared" si="2"/>
        <v>0</v>
      </c>
      <c r="AN43" s="21">
        <f t="shared" si="2"/>
        <v>0</v>
      </c>
      <c r="AO43" s="21">
        <f t="shared" si="2"/>
        <v>4734.5428375168003</v>
      </c>
      <c r="AP43" s="21">
        <f t="shared" si="2"/>
        <v>4823.2803632384002</v>
      </c>
      <c r="AQ43" s="56"/>
      <c r="AR43" s="51"/>
      <c r="AS43" s="51"/>
    </row>
    <row r="44" spans="1:45" x14ac:dyDescent="0.2">
      <c r="A44" s="10"/>
      <c r="B44" s="15">
        <v>4</v>
      </c>
      <c r="C44" s="16">
        <v>2849.24</v>
      </c>
      <c r="D44" s="16">
        <v>3079.22</v>
      </c>
      <c r="E44" s="16">
        <v>3240.61</v>
      </c>
      <c r="F44" s="16">
        <v>3330.99</v>
      </c>
      <c r="G44" s="16"/>
      <c r="H44" s="16"/>
      <c r="I44" s="16">
        <v>3421.39</v>
      </c>
      <c r="J44" s="16">
        <v>3479.47</v>
      </c>
      <c r="K44" s="10"/>
      <c r="M44" s="15">
        <v>4</v>
      </c>
      <c r="N44" s="23">
        <f t="shared" si="0"/>
        <v>2849.24</v>
      </c>
      <c r="O44" s="23">
        <f t="shared" si="0"/>
        <v>3079.22</v>
      </c>
      <c r="P44" s="23">
        <f t="shared" si="0"/>
        <v>3240.61</v>
      </c>
      <c r="Q44" s="23">
        <f t="shared" si="0"/>
        <v>3330.99</v>
      </c>
      <c r="R44" s="23">
        <f t="shared" si="0"/>
        <v>0</v>
      </c>
      <c r="S44" s="23">
        <f t="shared" si="0"/>
        <v>0</v>
      </c>
      <c r="T44" s="23">
        <f t="shared" si="0"/>
        <v>3421.39</v>
      </c>
      <c r="U44" s="23">
        <f t="shared" si="0"/>
        <v>3479.47</v>
      </c>
      <c r="W44" s="15">
        <v>4</v>
      </c>
      <c r="X44" s="22">
        <f t="shared" si="3"/>
        <v>0.21099999999999999</v>
      </c>
      <c r="Y44" s="22">
        <f t="shared" si="1"/>
        <v>0.21099999999999999</v>
      </c>
      <c r="Z44" s="22">
        <f t="shared" si="1"/>
        <v>0.21099999999999999</v>
      </c>
      <c r="AA44" s="22">
        <f t="shared" si="1"/>
        <v>0.21099999999999999</v>
      </c>
      <c r="AB44" s="22">
        <f t="shared" si="1"/>
        <v>0</v>
      </c>
      <c r="AC44" s="22">
        <f t="shared" si="1"/>
        <v>0</v>
      </c>
      <c r="AD44" s="22">
        <f t="shared" si="1"/>
        <v>0.21099999999999999</v>
      </c>
      <c r="AE44" s="22">
        <f t="shared" si="1"/>
        <v>0.21099999999999999</v>
      </c>
      <c r="AG44" s="56"/>
      <c r="AH44" s="15">
        <v>4</v>
      </c>
      <c r="AI44" s="21">
        <f t="shared" si="4"/>
        <v>3795.3612177109335</v>
      </c>
      <c r="AJ44" s="21">
        <f t="shared" si="2"/>
        <v>4101.7085850261328</v>
      </c>
      <c r="AK44" s="21">
        <f t="shared" si="2"/>
        <v>4316.6898947530672</v>
      </c>
      <c r="AL44" s="21">
        <f t="shared" si="2"/>
        <v>4437.0815594976002</v>
      </c>
      <c r="AM44" s="21">
        <f t="shared" si="2"/>
        <v>0</v>
      </c>
      <c r="AN44" s="21">
        <f t="shared" si="2"/>
        <v>0</v>
      </c>
      <c r="AO44" s="21">
        <f t="shared" si="2"/>
        <v>4557.4998654602668</v>
      </c>
      <c r="AP44" s="21">
        <f t="shared" si="2"/>
        <v>4634.8659629194663</v>
      </c>
      <c r="AQ44" s="56"/>
      <c r="AR44" s="51"/>
      <c r="AS44" s="51"/>
    </row>
    <row r="45" spans="1:45" x14ac:dyDescent="0.2">
      <c r="A45" s="10"/>
      <c r="B45" s="15">
        <v>3</v>
      </c>
      <c r="C45" s="16">
        <v>2815.57</v>
      </c>
      <c r="D45" s="16">
        <v>3040.47</v>
      </c>
      <c r="E45" s="16">
        <v>3105.03</v>
      </c>
      <c r="F45" s="16">
        <v>3208.32</v>
      </c>
      <c r="G45" s="16"/>
      <c r="H45" s="16"/>
      <c r="I45" s="16">
        <v>3292.25</v>
      </c>
      <c r="J45" s="16">
        <v>3363.27</v>
      </c>
      <c r="K45" s="10"/>
      <c r="M45" s="15">
        <v>3</v>
      </c>
      <c r="N45" s="23">
        <f t="shared" si="0"/>
        <v>2815.57</v>
      </c>
      <c r="O45" s="23">
        <f t="shared" si="0"/>
        <v>3040.47</v>
      </c>
      <c r="P45" s="23">
        <f t="shared" si="0"/>
        <v>3105.03</v>
      </c>
      <c r="Q45" s="23">
        <f t="shared" si="0"/>
        <v>3208.32</v>
      </c>
      <c r="R45" s="23">
        <f t="shared" si="0"/>
        <v>0</v>
      </c>
      <c r="S45" s="23">
        <f t="shared" si="0"/>
        <v>0</v>
      </c>
      <c r="T45" s="23">
        <f t="shared" si="0"/>
        <v>3292.25</v>
      </c>
      <c r="U45" s="23">
        <f t="shared" si="0"/>
        <v>3363.27</v>
      </c>
      <c r="W45" s="15">
        <v>3</v>
      </c>
      <c r="X45" s="22">
        <f t="shared" si="3"/>
        <v>0.21099999999999999</v>
      </c>
      <c r="Y45" s="22">
        <f t="shared" si="1"/>
        <v>0.21099999999999999</v>
      </c>
      <c r="Z45" s="22">
        <f t="shared" si="1"/>
        <v>0.21099999999999999</v>
      </c>
      <c r="AA45" s="22">
        <f t="shared" si="1"/>
        <v>0.21099999999999999</v>
      </c>
      <c r="AB45" s="22">
        <f t="shared" si="1"/>
        <v>0</v>
      </c>
      <c r="AC45" s="22">
        <f t="shared" si="1"/>
        <v>0</v>
      </c>
      <c r="AD45" s="22">
        <f t="shared" si="1"/>
        <v>0.21099999999999999</v>
      </c>
      <c r="AE45" s="22">
        <f t="shared" si="1"/>
        <v>0.21099999999999999</v>
      </c>
      <c r="AG45" s="56"/>
      <c r="AH45" s="15">
        <v>3</v>
      </c>
      <c r="AI45" s="21">
        <f t="shared" si="4"/>
        <v>3750.5107269834666</v>
      </c>
      <c r="AJ45" s="21">
        <f t="shared" si="2"/>
        <v>4050.0912248927998</v>
      </c>
      <c r="AK45" s="21">
        <f t="shared" si="2"/>
        <v>4136.0890770271999</v>
      </c>
      <c r="AL45" s="21">
        <f t="shared" si="2"/>
        <v>4273.6776480768003</v>
      </c>
      <c r="AM45" s="21">
        <f t="shared" si="2"/>
        <v>0</v>
      </c>
      <c r="AN45" s="21">
        <f t="shared" si="2"/>
        <v>0</v>
      </c>
      <c r="AO45" s="21">
        <f t="shared" si="2"/>
        <v>4385.4775199733331</v>
      </c>
      <c r="AP45" s="21">
        <f t="shared" si="2"/>
        <v>4480.0804855647993</v>
      </c>
      <c r="AQ45" s="56"/>
      <c r="AR45" s="51"/>
      <c r="AS45" s="51"/>
    </row>
    <row r="46" spans="1:45" x14ac:dyDescent="0.2">
      <c r="A46" s="10"/>
      <c r="B46" s="15" t="s">
        <v>16</v>
      </c>
      <c r="C46" s="16">
        <v>2711.2</v>
      </c>
      <c r="D46" s="16">
        <v>2930.72</v>
      </c>
      <c r="E46" s="16">
        <v>3014.64</v>
      </c>
      <c r="F46" s="16">
        <v>3117.96</v>
      </c>
      <c r="G46" s="16"/>
      <c r="H46" s="16"/>
      <c r="I46" s="16">
        <v>3188.97</v>
      </c>
      <c r="J46" s="16">
        <v>3285.81</v>
      </c>
      <c r="K46" s="10"/>
      <c r="M46" s="15" t="s">
        <v>16</v>
      </c>
      <c r="N46" s="23">
        <f t="shared" si="0"/>
        <v>2711.2</v>
      </c>
      <c r="O46" s="23">
        <f t="shared" si="0"/>
        <v>2930.72</v>
      </c>
      <c r="P46" s="23">
        <f t="shared" si="0"/>
        <v>3014.64</v>
      </c>
      <c r="Q46" s="23">
        <f t="shared" si="0"/>
        <v>3117.96</v>
      </c>
      <c r="R46" s="23">
        <f t="shared" si="0"/>
        <v>0</v>
      </c>
      <c r="S46" s="23">
        <f t="shared" si="0"/>
        <v>0</v>
      </c>
      <c r="T46" s="23">
        <f t="shared" si="0"/>
        <v>3188.97</v>
      </c>
      <c r="U46" s="23">
        <f t="shared" si="0"/>
        <v>3285.81</v>
      </c>
      <c r="W46" s="15" t="s">
        <v>16</v>
      </c>
      <c r="X46" s="22">
        <f t="shared" si="3"/>
        <v>0.21099999999999999</v>
      </c>
      <c r="Y46" s="22">
        <f t="shared" si="3"/>
        <v>0.21099999999999999</v>
      </c>
      <c r="Z46" s="22">
        <f t="shared" si="3"/>
        <v>0.21099999999999999</v>
      </c>
      <c r="AA46" s="22">
        <f t="shared" si="3"/>
        <v>0.21099999999999999</v>
      </c>
      <c r="AB46" s="22">
        <f t="shared" si="3"/>
        <v>0</v>
      </c>
      <c r="AC46" s="22">
        <f t="shared" si="3"/>
        <v>0</v>
      </c>
      <c r="AD46" s="22">
        <f t="shared" si="3"/>
        <v>0.21099999999999999</v>
      </c>
      <c r="AE46" s="22">
        <f t="shared" si="3"/>
        <v>0.21099999999999999</v>
      </c>
      <c r="AG46" s="56"/>
      <c r="AH46" s="15" t="s">
        <v>16</v>
      </c>
      <c r="AI46" s="21">
        <f t="shared" si="4"/>
        <v>3611.4835301546668</v>
      </c>
      <c r="AJ46" s="21">
        <f t="shared" si="4"/>
        <v>3903.8975403861336</v>
      </c>
      <c r="AK46" s="21">
        <f t="shared" si="4"/>
        <v>4015.6840916736001</v>
      </c>
      <c r="AL46" s="21">
        <f t="shared" si="4"/>
        <v>4153.3126245504</v>
      </c>
      <c r="AM46" s="21">
        <f t="shared" si="4"/>
        <v>0</v>
      </c>
      <c r="AN46" s="21">
        <f t="shared" si="4"/>
        <v>0</v>
      </c>
      <c r="AO46" s="21">
        <f t="shared" si="4"/>
        <v>4247.9022695328003</v>
      </c>
      <c r="AP46" s="21">
        <f t="shared" si="4"/>
        <v>4376.8990477344005</v>
      </c>
      <c r="AQ46" s="56"/>
      <c r="AR46" s="51"/>
      <c r="AS46" s="51"/>
    </row>
    <row r="47" spans="1:45" x14ac:dyDescent="0.2">
      <c r="A47" s="10"/>
      <c r="B47" s="15">
        <v>2</v>
      </c>
      <c r="C47" s="16">
        <v>2642.84</v>
      </c>
      <c r="D47" s="16">
        <v>2853.24</v>
      </c>
      <c r="E47" s="16">
        <v>2917.8</v>
      </c>
      <c r="F47" s="16">
        <v>2982.36</v>
      </c>
      <c r="G47" s="16"/>
      <c r="H47" s="16"/>
      <c r="I47" s="16">
        <v>3130.84</v>
      </c>
      <c r="J47" s="16">
        <v>3285.81</v>
      </c>
      <c r="K47" s="10"/>
      <c r="M47" s="15">
        <v>2</v>
      </c>
      <c r="N47" s="23">
        <f t="shared" si="0"/>
        <v>2642.84</v>
      </c>
      <c r="O47" s="23">
        <f t="shared" si="0"/>
        <v>2853.24</v>
      </c>
      <c r="P47" s="23">
        <f t="shared" si="0"/>
        <v>2917.8</v>
      </c>
      <c r="Q47" s="23">
        <f t="shared" si="0"/>
        <v>2982.36</v>
      </c>
      <c r="R47" s="23">
        <f t="shared" si="0"/>
        <v>0</v>
      </c>
      <c r="S47" s="23">
        <f t="shared" si="0"/>
        <v>0</v>
      </c>
      <c r="T47" s="23">
        <f t="shared" si="0"/>
        <v>3130.84</v>
      </c>
      <c r="U47" s="23">
        <f t="shared" si="0"/>
        <v>3285.81</v>
      </c>
      <c r="W47" s="15">
        <v>2</v>
      </c>
      <c r="X47" s="22">
        <f t="shared" si="3"/>
        <v>0.21099999999999999</v>
      </c>
      <c r="Y47" s="22">
        <f t="shared" si="3"/>
        <v>0.21099999999999999</v>
      </c>
      <c r="Z47" s="22">
        <f t="shared" si="3"/>
        <v>0.21099999999999999</v>
      </c>
      <c r="AA47" s="22">
        <f t="shared" si="3"/>
        <v>0.21099999999999999</v>
      </c>
      <c r="AB47" s="22">
        <f t="shared" si="3"/>
        <v>0</v>
      </c>
      <c r="AC47" s="22">
        <f t="shared" si="3"/>
        <v>0</v>
      </c>
      <c r="AD47" s="22">
        <f t="shared" si="3"/>
        <v>0.21099999999999999</v>
      </c>
      <c r="AE47" s="22">
        <f t="shared" si="3"/>
        <v>0.21099999999999999</v>
      </c>
      <c r="AG47" s="56"/>
      <c r="AH47" s="15">
        <v>2</v>
      </c>
      <c r="AI47" s="21">
        <f t="shared" si="4"/>
        <v>3520.4238465749336</v>
      </c>
      <c r="AJ47" s="21">
        <f t="shared" si="4"/>
        <v>3800.6894613376003</v>
      </c>
      <c r="AK47" s="21">
        <f t="shared" si="4"/>
        <v>3886.6873134720008</v>
      </c>
      <c r="AL47" s="21">
        <f t="shared" si="4"/>
        <v>3972.6851656064005</v>
      </c>
      <c r="AM47" s="21">
        <f t="shared" si="4"/>
        <v>0</v>
      </c>
      <c r="AN47" s="21">
        <f t="shared" si="4"/>
        <v>0</v>
      </c>
      <c r="AO47" s="21">
        <f t="shared" si="4"/>
        <v>4170.469569028267</v>
      </c>
      <c r="AP47" s="21">
        <f t="shared" si="4"/>
        <v>4376.8990477344005</v>
      </c>
      <c r="AQ47" s="56"/>
      <c r="AR47" s="51"/>
      <c r="AS47" s="51"/>
    </row>
    <row r="48" spans="1:45" x14ac:dyDescent="0.2">
      <c r="A48" s="10"/>
      <c r="B48" s="29">
        <v>1</v>
      </c>
      <c r="C48" s="57"/>
      <c r="D48" s="30">
        <v>2434.4899999999998</v>
      </c>
      <c r="E48" s="30">
        <v>2465.06</v>
      </c>
      <c r="F48" s="30">
        <v>2501.7800000000002</v>
      </c>
      <c r="G48" s="30"/>
      <c r="H48" s="30"/>
      <c r="I48" s="30">
        <v>2538.5100000000002</v>
      </c>
      <c r="J48" s="30">
        <v>2630.3</v>
      </c>
      <c r="K48" s="10"/>
      <c r="M48" s="29">
        <v>1</v>
      </c>
      <c r="N48" s="33">
        <f t="shared" si="0"/>
        <v>0</v>
      </c>
      <c r="O48" s="33">
        <f t="shared" si="0"/>
        <v>2434.4899999999998</v>
      </c>
      <c r="P48" s="33">
        <f t="shared" si="0"/>
        <v>2465.06</v>
      </c>
      <c r="Q48" s="33">
        <f t="shared" si="0"/>
        <v>2501.7800000000002</v>
      </c>
      <c r="R48" s="33">
        <f t="shared" si="0"/>
        <v>0</v>
      </c>
      <c r="S48" s="33">
        <f t="shared" si="0"/>
        <v>0</v>
      </c>
      <c r="T48" s="33">
        <f t="shared" si="0"/>
        <v>2538.5100000000002</v>
      </c>
      <c r="U48" s="33">
        <f t="shared" si="0"/>
        <v>2630.3</v>
      </c>
      <c r="W48" s="29">
        <v>1</v>
      </c>
      <c r="X48" s="34">
        <f t="shared" si="3"/>
        <v>0</v>
      </c>
      <c r="Y48" s="34">
        <f t="shared" si="3"/>
        <v>0.21099999999999999</v>
      </c>
      <c r="Z48" s="34">
        <f t="shared" si="3"/>
        <v>0.21099999999999999</v>
      </c>
      <c r="AA48" s="34">
        <f t="shared" si="3"/>
        <v>0.21099999999999999</v>
      </c>
      <c r="AB48" s="34">
        <f t="shared" si="3"/>
        <v>0</v>
      </c>
      <c r="AC48" s="34">
        <f t="shared" si="3"/>
        <v>0</v>
      </c>
      <c r="AD48" s="34">
        <f t="shared" si="3"/>
        <v>0.21099999999999999</v>
      </c>
      <c r="AE48" s="34">
        <f t="shared" si="3"/>
        <v>0.21099999999999999</v>
      </c>
      <c r="AG48" s="56"/>
      <c r="AH48" s="29">
        <v>1</v>
      </c>
      <c r="AI48" s="35">
        <f t="shared" si="4"/>
        <v>0</v>
      </c>
      <c r="AJ48" s="35">
        <f t="shared" si="4"/>
        <v>3242.8889566709331</v>
      </c>
      <c r="AK48" s="35">
        <f t="shared" si="4"/>
        <v>3283.6100585877334</v>
      </c>
      <c r="AL48" s="35">
        <f t="shared" si="4"/>
        <v>3332.5233350805333</v>
      </c>
      <c r="AM48" s="35">
        <f t="shared" si="4"/>
        <v>0</v>
      </c>
      <c r="AN48" s="35">
        <f t="shared" si="4"/>
        <v>0</v>
      </c>
      <c r="AO48" s="35">
        <f t="shared" si="4"/>
        <v>3381.4499321824005</v>
      </c>
      <c r="AP48" s="35">
        <f t="shared" si="4"/>
        <v>3503.719802805334</v>
      </c>
      <c r="AQ48" s="56"/>
      <c r="AR48" s="51"/>
      <c r="AS48" s="51"/>
    </row>
    <row r="49" spans="1:45" x14ac:dyDescent="0.2">
      <c r="A49" s="10"/>
      <c r="B49" s="10"/>
      <c r="C49" s="10"/>
      <c r="D49" s="10"/>
      <c r="E49" s="10"/>
      <c r="F49" s="10"/>
      <c r="G49" s="10"/>
      <c r="H49" s="10"/>
      <c r="I49" s="10"/>
      <c r="J49" s="10"/>
      <c r="K49" s="10"/>
      <c r="AG49" s="56"/>
      <c r="AH49" s="56"/>
      <c r="AI49" s="56"/>
      <c r="AJ49" s="56"/>
      <c r="AK49" s="56"/>
      <c r="AL49" s="56"/>
      <c r="AM49" s="56"/>
      <c r="AN49" s="56"/>
      <c r="AO49" s="56"/>
      <c r="AP49" s="56"/>
      <c r="AQ49" s="56"/>
      <c r="AR49" s="51"/>
      <c r="AS49" s="51"/>
    </row>
    <row r="50" spans="1:45" x14ac:dyDescent="0.2">
      <c r="A50" s="10"/>
      <c r="B50" s="88" t="s">
        <v>20</v>
      </c>
      <c r="C50" s="89"/>
      <c r="D50" s="10"/>
      <c r="E50" s="10"/>
      <c r="F50" s="10"/>
      <c r="G50" s="10"/>
      <c r="H50" s="10"/>
      <c r="I50" s="10"/>
      <c r="J50" s="10"/>
      <c r="K50" s="10"/>
    </row>
    <row r="51" spans="1:45" x14ac:dyDescent="0.2">
      <c r="A51" s="10"/>
      <c r="B51" s="2" t="s">
        <v>1</v>
      </c>
      <c r="C51" s="3" t="s">
        <v>17</v>
      </c>
      <c r="D51" s="10"/>
      <c r="E51" s="10"/>
      <c r="F51" s="10"/>
      <c r="G51" s="10"/>
      <c r="H51" s="10"/>
      <c r="I51" s="10"/>
      <c r="J51" s="10"/>
      <c r="K51" s="10"/>
    </row>
    <row r="52" spans="1:45" x14ac:dyDescent="0.2">
      <c r="A52" s="10"/>
      <c r="B52" s="6">
        <v>556</v>
      </c>
      <c r="C52" s="7">
        <v>0.28220000000000001</v>
      </c>
      <c r="D52" s="10"/>
      <c r="E52" s="10"/>
      <c r="F52" s="10"/>
      <c r="G52" s="10"/>
      <c r="H52" s="10"/>
      <c r="I52" s="10"/>
      <c r="J52" s="10"/>
      <c r="K52" s="10"/>
    </row>
    <row r="53" spans="1:45" x14ac:dyDescent="0.2">
      <c r="A53" s="10"/>
      <c r="B53" s="6">
        <v>925.82</v>
      </c>
      <c r="C53" s="7">
        <v>0.25</v>
      </c>
      <c r="D53" s="10"/>
      <c r="E53" s="10"/>
      <c r="F53" s="10"/>
      <c r="G53" s="10"/>
      <c r="H53" s="10"/>
      <c r="I53" s="10"/>
      <c r="J53" s="10"/>
      <c r="K53" s="10"/>
    </row>
    <row r="54" spans="1:45" x14ac:dyDescent="0.2">
      <c r="A54" s="10"/>
      <c r="B54" s="6">
        <v>2000</v>
      </c>
      <c r="C54" s="7">
        <v>0.21099999999999999</v>
      </c>
      <c r="D54" s="10"/>
      <c r="E54" s="10"/>
      <c r="F54" s="10"/>
      <c r="G54" s="10"/>
      <c r="H54" s="10"/>
      <c r="I54" s="10"/>
      <c r="J54" s="10"/>
      <c r="K54" s="10"/>
    </row>
    <row r="55" spans="1:45" x14ac:dyDescent="0.2">
      <c r="A55" s="10"/>
      <c r="B55" s="6">
        <v>5512.5</v>
      </c>
      <c r="C55" s="7">
        <v>0.21099999999999999</v>
      </c>
      <c r="D55" s="10"/>
      <c r="E55" s="10"/>
      <c r="F55" s="10"/>
      <c r="G55" s="10"/>
      <c r="H55" s="10"/>
      <c r="I55" s="10"/>
      <c r="J55" s="10"/>
      <c r="K55" s="10"/>
    </row>
    <row r="56" spans="1:45" x14ac:dyDescent="0.2">
      <c r="A56" s="10"/>
      <c r="B56" s="6">
        <v>8050</v>
      </c>
      <c r="C56" s="7">
        <v>0.17899999999999999</v>
      </c>
      <c r="D56" s="10"/>
      <c r="E56" s="10"/>
      <c r="F56" s="10"/>
      <c r="G56" s="10"/>
      <c r="H56" s="10"/>
      <c r="I56" s="10"/>
      <c r="J56" s="10"/>
      <c r="K56" s="10"/>
    </row>
    <row r="57" spans="1:45" x14ac:dyDescent="0.2">
      <c r="A57" s="10"/>
      <c r="B57" s="8" t="s">
        <v>2</v>
      </c>
      <c r="C57" s="9">
        <v>1443.92</v>
      </c>
      <c r="D57" s="10"/>
      <c r="E57" s="10"/>
      <c r="F57" s="10"/>
      <c r="G57" s="10"/>
      <c r="H57" s="10"/>
      <c r="I57" s="10"/>
      <c r="J57" s="10"/>
      <c r="K57" s="10"/>
    </row>
    <row r="58" spans="1:45" x14ac:dyDescent="0.2">
      <c r="A58" s="10"/>
      <c r="B58" s="10"/>
      <c r="C58" s="10"/>
      <c r="D58" s="10"/>
      <c r="E58" s="10"/>
      <c r="F58" s="10"/>
      <c r="G58" s="10"/>
      <c r="H58" s="10"/>
      <c r="I58" s="10"/>
      <c r="J58" s="10"/>
      <c r="K58" s="10"/>
    </row>
    <row r="59" spans="1:45" x14ac:dyDescent="0.2">
      <c r="A59" s="10"/>
      <c r="B59" s="88" t="s">
        <v>18</v>
      </c>
      <c r="C59" s="90"/>
      <c r="D59" s="90"/>
      <c r="E59" s="90"/>
      <c r="F59" s="90"/>
      <c r="G59" s="90"/>
      <c r="H59" s="90"/>
      <c r="I59" s="90"/>
      <c r="J59" s="89"/>
      <c r="K59" s="10"/>
    </row>
    <row r="60" spans="1:45" x14ac:dyDescent="0.2">
      <c r="A60" s="10"/>
      <c r="B60" s="11" t="s">
        <v>3</v>
      </c>
      <c r="C60" s="12" t="s">
        <v>4</v>
      </c>
      <c r="D60" s="13" t="s">
        <v>5</v>
      </c>
      <c r="E60" s="12" t="s">
        <v>6</v>
      </c>
      <c r="F60" s="13" t="s">
        <v>7</v>
      </c>
      <c r="G60" s="13" t="s">
        <v>8</v>
      </c>
      <c r="H60" s="13" t="s">
        <v>9</v>
      </c>
      <c r="I60" s="12" t="s">
        <v>10</v>
      </c>
      <c r="J60" s="14" t="s">
        <v>11</v>
      </c>
      <c r="K60" s="10"/>
    </row>
    <row r="61" spans="1:45" x14ac:dyDescent="0.2">
      <c r="A61" s="10"/>
      <c r="B61" s="36" t="s">
        <v>12</v>
      </c>
      <c r="C61" s="37">
        <v>0.32529999999999998</v>
      </c>
      <c r="D61" s="37">
        <v>0.32529999999999998</v>
      </c>
      <c r="E61" s="37">
        <v>0.32529999999999998</v>
      </c>
      <c r="F61" s="37">
        <v>0.32529999999999998</v>
      </c>
      <c r="G61" s="37"/>
      <c r="H61" s="37"/>
      <c r="I61" s="37">
        <v>0.32529999999999998</v>
      </c>
      <c r="J61" s="37"/>
      <c r="K61" s="10"/>
    </row>
    <row r="62" spans="1:45" x14ac:dyDescent="0.2">
      <c r="A62" s="10"/>
      <c r="B62" s="38">
        <v>15</v>
      </c>
      <c r="C62" s="37">
        <v>0.32529999999999998</v>
      </c>
      <c r="D62" s="37">
        <v>0.32529999999999998</v>
      </c>
      <c r="E62" s="37">
        <v>0.32529999999999998</v>
      </c>
      <c r="F62" s="37">
        <v>0.32529999999999998</v>
      </c>
      <c r="G62" s="37"/>
      <c r="H62" s="37"/>
      <c r="I62" s="37">
        <v>0.32529999999999998</v>
      </c>
      <c r="J62" s="37">
        <v>0.32529999999999998</v>
      </c>
      <c r="K62" s="10"/>
    </row>
    <row r="63" spans="1:45" x14ac:dyDescent="0.2">
      <c r="A63" s="10"/>
      <c r="B63" s="39">
        <v>14</v>
      </c>
      <c r="C63" s="37">
        <v>0.32529999999999998</v>
      </c>
      <c r="D63" s="37">
        <v>0.32529999999999998</v>
      </c>
      <c r="E63" s="37">
        <v>0.32529999999999998</v>
      </c>
      <c r="F63" s="37">
        <v>0.32529999999999998</v>
      </c>
      <c r="G63" s="37"/>
      <c r="H63" s="37"/>
      <c r="I63" s="37">
        <v>0.32529999999999998</v>
      </c>
      <c r="J63" s="37">
        <v>0.32529999999999998</v>
      </c>
      <c r="K63" s="10"/>
    </row>
    <row r="64" spans="1:45" x14ac:dyDescent="0.2">
      <c r="A64" s="10"/>
      <c r="B64" s="40" t="s">
        <v>13</v>
      </c>
      <c r="C64" s="41"/>
      <c r="D64" s="41">
        <v>0.4647</v>
      </c>
      <c r="E64" s="41">
        <v>0.4647</v>
      </c>
      <c r="F64" s="6"/>
      <c r="G64" s="37">
        <v>0.32529999999999998</v>
      </c>
      <c r="H64" s="37">
        <v>0.32529999999999998</v>
      </c>
      <c r="I64" s="37">
        <v>0.32529999999999998</v>
      </c>
      <c r="J64" s="37">
        <v>0.32529999999999998</v>
      </c>
      <c r="K64" s="10"/>
    </row>
    <row r="65" spans="1:11" x14ac:dyDescent="0.2">
      <c r="A65" s="10"/>
      <c r="B65" s="42">
        <v>13</v>
      </c>
      <c r="C65" s="41">
        <v>0.4647</v>
      </c>
      <c r="D65" s="41">
        <v>0.4647</v>
      </c>
      <c r="E65" s="41">
        <v>0.4647</v>
      </c>
      <c r="F65" s="41">
        <v>0.4647</v>
      </c>
      <c r="G65" s="41"/>
      <c r="H65" s="41"/>
      <c r="I65" s="41">
        <v>0.4647</v>
      </c>
      <c r="J65" s="41">
        <v>0.4647</v>
      </c>
      <c r="K65" s="10"/>
    </row>
    <row r="66" spans="1:11" x14ac:dyDescent="0.2">
      <c r="A66" s="10"/>
      <c r="B66" s="43">
        <v>12</v>
      </c>
      <c r="C66" s="41">
        <v>0.4647</v>
      </c>
      <c r="D66" s="41">
        <v>0.4647</v>
      </c>
      <c r="E66" s="41">
        <v>0.4647</v>
      </c>
      <c r="F66" s="41">
        <v>0.4647</v>
      </c>
      <c r="G66" s="41"/>
      <c r="H66" s="41"/>
      <c r="I66" s="41">
        <v>0.4647</v>
      </c>
      <c r="J66" s="41">
        <v>0.4647</v>
      </c>
      <c r="K66" s="10"/>
    </row>
    <row r="67" spans="1:11" x14ac:dyDescent="0.2">
      <c r="A67" s="10"/>
      <c r="B67" s="36">
        <v>11</v>
      </c>
      <c r="C67" s="44">
        <v>0.74350000000000005</v>
      </c>
      <c r="D67" s="44">
        <v>0.74350000000000005</v>
      </c>
      <c r="E67" s="44">
        <v>0.74350000000000005</v>
      </c>
      <c r="F67" s="37">
        <v>0.74350000000000005</v>
      </c>
      <c r="G67" s="37"/>
      <c r="H67" s="37"/>
      <c r="I67" s="37">
        <v>0.74350000000000005</v>
      </c>
      <c r="J67" s="37">
        <v>0.74350000000000005</v>
      </c>
      <c r="K67" s="10"/>
    </row>
    <row r="68" spans="1:11" x14ac:dyDescent="0.2">
      <c r="A68" s="10"/>
      <c r="B68" s="38">
        <v>10</v>
      </c>
      <c r="C68" s="44">
        <v>0.74350000000000005</v>
      </c>
      <c r="D68" s="44">
        <v>0.74350000000000005</v>
      </c>
      <c r="E68" s="44">
        <v>0.74350000000000005</v>
      </c>
      <c r="F68" s="44">
        <v>0.74350000000000005</v>
      </c>
      <c r="G68" s="44"/>
      <c r="H68" s="44"/>
      <c r="I68" s="44">
        <v>0.74350000000000005</v>
      </c>
      <c r="J68" s="44">
        <v>0.74350000000000005</v>
      </c>
      <c r="K68" s="10"/>
    </row>
    <row r="69" spans="1:11" x14ac:dyDescent="0.2">
      <c r="A69" s="10"/>
      <c r="B69" s="38" t="s">
        <v>14</v>
      </c>
      <c r="C69" s="44">
        <v>0.74350000000000005</v>
      </c>
      <c r="D69" s="44">
        <v>0.74350000000000005</v>
      </c>
      <c r="E69" s="44">
        <v>0.74350000000000005</v>
      </c>
      <c r="F69" s="44">
        <v>0.74350000000000005</v>
      </c>
      <c r="G69" s="44"/>
      <c r="H69" s="44"/>
      <c r="I69" s="44">
        <v>0.74350000000000005</v>
      </c>
      <c r="J69" s="44">
        <v>0.74350000000000005</v>
      </c>
      <c r="K69" s="10"/>
    </row>
    <row r="70" spans="1:11" x14ac:dyDescent="0.2">
      <c r="A70" s="10"/>
      <c r="B70" s="39" t="s">
        <v>15</v>
      </c>
      <c r="C70" s="44">
        <v>0.74350000000000005</v>
      </c>
      <c r="D70" s="44">
        <v>0.74350000000000005</v>
      </c>
      <c r="E70" s="44">
        <v>0.74350000000000005</v>
      </c>
      <c r="F70" s="44">
        <v>0.74350000000000005</v>
      </c>
      <c r="G70" s="44"/>
      <c r="H70" s="44"/>
      <c r="I70" s="44">
        <v>0.74350000000000005</v>
      </c>
      <c r="J70" s="44">
        <v>0.74350000000000005</v>
      </c>
      <c r="K70" s="10"/>
    </row>
    <row r="71" spans="1:11" x14ac:dyDescent="0.2">
      <c r="A71" s="10"/>
      <c r="B71" s="45">
        <v>8</v>
      </c>
      <c r="C71" s="41">
        <v>0.88139999999999996</v>
      </c>
      <c r="D71" s="41">
        <v>0.88139999999999996</v>
      </c>
      <c r="E71" s="41">
        <v>0.88139999999999996</v>
      </c>
      <c r="F71" s="41">
        <v>0.88139999999999996</v>
      </c>
      <c r="G71" s="41"/>
      <c r="H71" s="41"/>
      <c r="I71" s="41">
        <v>0.88139999999999996</v>
      </c>
      <c r="J71" s="41">
        <v>0.88139999999999996</v>
      </c>
      <c r="K71" s="10"/>
    </row>
    <row r="72" spans="1:11" x14ac:dyDescent="0.2">
      <c r="A72" s="10"/>
      <c r="B72" s="46">
        <v>7</v>
      </c>
      <c r="C72" s="41">
        <v>0.88139999999999996</v>
      </c>
      <c r="D72" s="41">
        <v>0.88139999999999996</v>
      </c>
      <c r="E72" s="41">
        <v>0.88139999999999996</v>
      </c>
      <c r="F72" s="41">
        <v>0.88139999999999996</v>
      </c>
      <c r="G72" s="41"/>
      <c r="H72" s="41"/>
      <c r="I72" s="41">
        <v>0.88139999999999996</v>
      </c>
      <c r="J72" s="41">
        <v>0.88139999999999996</v>
      </c>
      <c r="K72" s="10"/>
    </row>
    <row r="73" spans="1:11" x14ac:dyDescent="0.2">
      <c r="A73" s="10"/>
      <c r="B73" s="46">
        <v>6</v>
      </c>
      <c r="C73" s="41">
        <v>0.88139999999999996</v>
      </c>
      <c r="D73" s="41">
        <v>0.88139999999999996</v>
      </c>
      <c r="E73" s="41">
        <v>0.88139999999999996</v>
      </c>
      <c r="F73" s="41">
        <v>0.88139999999999996</v>
      </c>
      <c r="G73" s="41"/>
      <c r="H73" s="41"/>
      <c r="I73" s="41">
        <v>0.88139999999999996</v>
      </c>
      <c r="J73" s="41">
        <v>0.88139999999999996</v>
      </c>
      <c r="K73" s="10"/>
    </row>
    <row r="74" spans="1:11" x14ac:dyDescent="0.2">
      <c r="A74" s="10"/>
      <c r="B74" s="47">
        <v>5</v>
      </c>
      <c r="C74" s="41">
        <v>0.88139999999999996</v>
      </c>
      <c r="D74" s="41">
        <v>0.88139999999999996</v>
      </c>
      <c r="E74" s="41">
        <v>0.88139999999999996</v>
      </c>
      <c r="F74" s="41">
        <v>0.88139999999999996</v>
      </c>
      <c r="G74" s="41"/>
      <c r="H74" s="41"/>
      <c r="I74" s="41">
        <v>0.88139999999999996</v>
      </c>
      <c r="J74" s="41">
        <v>0.88139999999999996</v>
      </c>
      <c r="K74" s="10"/>
    </row>
    <row r="75" spans="1:11" x14ac:dyDescent="0.2">
      <c r="A75" s="10"/>
      <c r="B75" s="38">
        <v>4</v>
      </c>
      <c r="C75" s="37">
        <v>0.87429999999999997</v>
      </c>
      <c r="D75" s="37">
        <v>0.87429999999999997</v>
      </c>
      <c r="E75" s="37">
        <v>0.87429999999999997</v>
      </c>
      <c r="F75" s="37">
        <v>0.87429999999999997</v>
      </c>
      <c r="G75" s="37"/>
      <c r="H75" s="37"/>
      <c r="I75" s="37">
        <v>0.87429999999999997</v>
      </c>
      <c r="J75" s="37">
        <v>0.87429999999999997</v>
      </c>
      <c r="K75" s="10"/>
    </row>
    <row r="76" spans="1:11" x14ac:dyDescent="0.2">
      <c r="A76" s="10"/>
      <c r="B76" s="38">
        <v>3</v>
      </c>
      <c r="C76" s="37">
        <v>0.87429999999999997</v>
      </c>
      <c r="D76" s="37">
        <v>0.87429999999999997</v>
      </c>
      <c r="E76" s="37">
        <v>0.87429999999999997</v>
      </c>
      <c r="F76" s="37">
        <v>0.87429999999999997</v>
      </c>
      <c r="G76" s="37"/>
      <c r="H76" s="37"/>
      <c r="I76" s="37">
        <v>0.87429999999999997</v>
      </c>
      <c r="J76" s="37">
        <v>0.87429999999999997</v>
      </c>
      <c r="K76" s="10"/>
    </row>
    <row r="77" spans="1:11" x14ac:dyDescent="0.2">
      <c r="A77" s="10"/>
      <c r="B77" s="38" t="s">
        <v>16</v>
      </c>
      <c r="C77" s="37">
        <v>0.87429999999999997</v>
      </c>
      <c r="D77" s="37">
        <v>0.87429999999999997</v>
      </c>
      <c r="E77" s="37">
        <v>0.87429999999999997</v>
      </c>
      <c r="F77" s="37">
        <v>0.87429999999999997</v>
      </c>
      <c r="G77" s="37"/>
      <c r="H77" s="37"/>
      <c r="I77" s="37">
        <v>0.87429999999999997</v>
      </c>
      <c r="J77" s="37">
        <v>0.87429999999999997</v>
      </c>
      <c r="K77" s="10"/>
    </row>
    <row r="78" spans="1:11" x14ac:dyDescent="0.2">
      <c r="A78" s="10"/>
      <c r="B78" s="38">
        <v>2</v>
      </c>
      <c r="C78" s="37">
        <v>0.87429999999999997</v>
      </c>
      <c r="D78" s="37">
        <v>0.87429999999999997</v>
      </c>
      <c r="E78" s="37">
        <v>0.87429999999999997</v>
      </c>
      <c r="F78" s="37">
        <v>0.87429999999999997</v>
      </c>
      <c r="G78" s="37"/>
      <c r="H78" s="37"/>
      <c r="I78" s="37">
        <v>0.87429999999999997</v>
      </c>
      <c r="J78" s="37">
        <v>0.87429999999999997</v>
      </c>
      <c r="K78" s="10"/>
    </row>
    <row r="79" spans="1:11" x14ac:dyDescent="0.2">
      <c r="A79" s="10"/>
      <c r="B79" s="39">
        <v>1</v>
      </c>
      <c r="C79" s="37"/>
      <c r="D79" s="37">
        <v>0.87429999999999997</v>
      </c>
      <c r="E79" s="37">
        <v>0.87429999999999997</v>
      </c>
      <c r="F79" s="37">
        <v>0.87429999999999997</v>
      </c>
      <c r="G79" s="37"/>
      <c r="H79" s="37"/>
      <c r="I79" s="37">
        <v>0.87429999999999997</v>
      </c>
      <c r="J79" s="37">
        <v>0.87429999999999997</v>
      </c>
      <c r="K79" s="10"/>
    </row>
    <row r="80" spans="1:11" x14ac:dyDescent="0.2">
      <c r="A80" s="10"/>
      <c r="B80" s="10"/>
      <c r="C80" s="10"/>
      <c r="D80" s="10"/>
      <c r="E80" s="10"/>
      <c r="F80" s="10"/>
      <c r="G80" s="10"/>
      <c r="H80" s="10"/>
      <c r="I80" s="10"/>
      <c r="J80" s="10"/>
      <c r="K80" s="10"/>
    </row>
  </sheetData>
  <mergeCells count="8">
    <mergeCell ref="B15:C15"/>
    <mergeCell ref="B26:C26"/>
    <mergeCell ref="B28:J28"/>
    <mergeCell ref="M28:U28"/>
    <mergeCell ref="W28:AE28"/>
    <mergeCell ref="AH28:AP28"/>
    <mergeCell ref="B50:C50"/>
    <mergeCell ref="B59:J59"/>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71F858F499B642B9867CD4E0D508D2" ma:contentTypeVersion="1" ma:contentTypeDescription="Ein neues Dokument erstellen." ma:contentTypeScope="" ma:versionID="8217fcf3fbda3a29502475c54a3fca39">
  <xsd:schema xmlns:xsd="http://www.w3.org/2001/XMLSchema" xmlns:xs="http://www.w3.org/2001/XMLSchema" xmlns:p="http://schemas.microsoft.com/office/2006/metadata/properties" xmlns:ns2="a41d8d41-5d92-4712-9949-0a43d92f6cc1" targetNamespace="http://schemas.microsoft.com/office/2006/metadata/properties" ma:root="true" ma:fieldsID="104dcd6223f5ea343b7fb953fceaa794" ns2:_="">
    <xsd:import namespace="a41d8d41-5d92-4712-9949-0a43d92f6cc1"/>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1d8d41-5d92-4712-9949-0a43d92f6cc1"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BC09301-33D3-42BE-847A-61686C57697E}">
  <ds:schemaRefs>
    <ds:schemaRef ds:uri="http://schemas.microsoft.com/sharepoint/v3/contenttype/forms"/>
  </ds:schemaRefs>
</ds:datastoreItem>
</file>

<file path=customXml/itemProps2.xml><?xml version="1.0" encoding="utf-8"?>
<ds:datastoreItem xmlns:ds="http://schemas.openxmlformats.org/officeDocument/2006/customXml" ds:itemID="{6D20B9B9-175E-449D-B31D-E66F27A99C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1d8d41-5d92-4712-9949-0a43d92f6c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A13AD5-85AE-42EC-BD81-72CC39FAE950}">
  <ds:schemaRefs>
    <ds:schemaRef ds:uri="http://purl.org/dc/terms/"/>
    <ds:schemaRef ds:uri="http://schemas.microsoft.com/office/2006/documentManagement/types"/>
    <ds:schemaRef ds:uri="http://schemas.microsoft.com/office/infopath/2007/PartnerControls"/>
    <ds:schemaRef ds:uri="http://purl.org/dc/elements/1.1/"/>
    <ds:schemaRef ds:uri="http://purl.org/dc/dcmitype/"/>
    <ds:schemaRef ds:uri="http://schemas.microsoft.com/office/2006/metadata/properties"/>
    <ds:schemaRef ds:uri="http://schemas.openxmlformats.org/package/2006/metadata/core-properties"/>
    <ds:schemaRef ds:uri="a41d8d41-5d92-4712-9949-0a43d92f6cc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TV-L bis Nov 22 (korrigiert)</vt:lpstr>
      <vt:lpstr>TV-L ab Dez. 22 (korrigiert)</vt:lpstr>
      <vt:lpstr>TV-L ab Jul. 23</vt:lpstr>
      <vt:lpstr>TV-L ab Dez. 23</vt:lpstr>
      <vt:lpstr>TV-L ab Jan. 24</vt:lpstr>
      <vt:lpstr>TV-L ab Jul. 24</vt:lpstr>
      <vt:lpstr>TV-L ab Nov. 24</vt:lpstr>
      <vt:lpstr>TV-L ab Feb. 25</vt:lpstr>
      <vt:lpstr>TV-L ab Jul. 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02_Anlage zur Dokumentation VKO Personal-TV_Personalkosten</dc:title>
  <dc:creator/>
  <cp:lastModifiedBy/>
  <dcterms:created xsi:type="dcterms:W3CDTF">2015-06-05T18:19:34Z</dcterms:created>
  <dcterms:modified xsi:type="dcterms:W3CDTF">2025-09-10T12:35:18Z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0x0101004071F858F499B642B9867CD4E0D508D2</vt:lpwstr>
  </property>
</Properties>
</file>